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120" activeTab="3"/>
  </bookViews>
  <sheets>
    <sheet name="Ploegleiders" sheetId="1" r:id="rId1"/>
    <sheet name="Basislijst" sheetId="2" r:id="rId2"/>
    <sheet name="Officiele startlijst" sheetId="3" r:id="rId3"/>
    <sheet name="beknopte lijst" sheetId="4" r:id="rId4"/>
    <sheet name="Romer lijst" sheetId="5" r:id="rId5"/>
  </sheets>
  <definedNames>
    <definedName name="_xlnm.Print_Area" localSheetId="1">'Basislijst'!$D$476:$F$482</definedName>
    <definedName name="_xlnm.Print_Titles" localSheetId="2">'Officiele startlijst'!$1:$13</definedName>
  </definedNames>
  <calcPr fullCalcOnLoad="1"/>
</workbook>
</file>

<file path=xl/comments2.xml><?xml version="1.0" encoding="utf-8"?>
<comments xmlns="http://schemas.openxmlformats.org/spreadsheetml/2006/main">
  <authors>
    <author>Wilting</author>
  </authors>
  <commentList>
    <comment ref="H1" authorId="0">
      <text>
        <r>
          <rPr>
            <b/>
            <sz val="8"/>
            <rFont val="Tahoma"/>
            <family val="0"/>
          </rPr>
          <t>Wilting:</t>
        </r>
        <r>
          <rPr>
            <sz val="8"/>
            <rFont val="Tahoma"/>
            <family val="0"/>
          </rPr>
          <t xml:space="preserve">
1e 3 letters UCI code</t>
        </r>
      </text>
    </comment>
    <comment ref="I1" authorId="0">
      <text>
        <r>
          <rPr>
            <b/>
            <sz val="8"/>
            <rFont val="Tahoma"/>
            <family val="0"/>
          </rPr>
          <t>Wilting:</t>
        </r>
        <r>
          <rPr>
            <sz val="8"/>
            <rFont val="Tahoma"/>
            <family val="0"/>
          </rPr>
          <t xml:space="preserve">
Wordt berekend uit UCI code en jaar</t>
        </r>
      </text>
    </comment>
    <comment ref="N1" authorId="0">
      <text>
        <r>
          <rPr>
            <b/>
            <sz val="8"/>
            <rFont val="Tahoma"/>
            <family val="0"/>
          </rPr>
          <t>Wilting:</t>
        </r>
        <r>
          <rPr>
            <sz val="8"/>
            <rFont val="Tahoma"/>
            <family val="0"/>
          </rPr>
          <t xml:space="preserve">
Het jaar waarin de wedstrijd wordt verreden. Van belang voor afleiding U23</t>
        </r>
      </text>
    </comment>
  </commentList>
</comments>
</file>

<file path=xl/sharedStrings.xml><?xml version="1.0" encoding="utf-8"?>
<sst xmlns="http://schemas.openxmlformats.org/spreadsheetml/2006/main" count="1734" uniqueCount="848">
  <si>
    <t>Sarah</t>
  </si>
  <si>
    <t>Emma</t>
  </si>
  <si>
    <t>Patricia</t>
  </si>
  <si>
    <t>Achternaam</t>
  </si>
  <si>
    <t>Voornaam</t>
  </si>
  <si>
    <t>Startnr</t>
  </si>
  <si>
    <t>Code</t>
  </si>
  <si>
    <t>Team</t>
  </si>
  <si>
    <t>Land</t>
  </si>
  <si>
    <t>UCI Code</t>
  </si>
  <si>
    <t>Nat.</t>
  </si>
  <si>
    <t>Judith</t>
  </si>
  <si>
    <t>Emilia</t>
  </si>
  <si>
    <t>GER</t>
  </si>
  <si>
    <t>NED</t>
  </si>
  <si>
    <t>Loes</t>
  </si>
  <si>
    <t>Amber</t>
  </si>
  <si>
    <t>Madeleine</t>
  </si>
  <si>
    <t>Iris</t>
  </si>
  <si>
    <t>Andrea</t>
  </si>
  <si>
    <t>Marie</t>
  </si>
  <si>
    <t>Regina</t>
  </si>
  <si>
    <t>Trixi</t>
  </si>
  <si>
    <t>min</t>
  </si>
  <si>
    <t>max</t>
  </si>
  <si>
    <t>Jennifer</t>
  </si>
  <si>
    <t>Christina</t>
  </si>
  <si>
    <t>Adrie</t>
  </si>
  <si>
    <t>ITA</t>
  </si>
  <si>
    <t>Rochelle</t>
  </si>
  <si>
    <t>Silvia</t>
  </si>
  <si>
    <t>Tatiana</t>
  </si>
  <si>
    <t>Chiara</t>
  </si>
  <si>
    <t>Laura</t>
  </si>
  <si>
    <t>Valentina</t>
  </si>
  <si>
    <t>Sara</t>
  </si>
  <si>
    <t>BEL</t>
  </si>
  <si>
    <t>Grace</t>
  </si>
  <si>
    <t>JOHANSSON</t>
  </si>
  <si>
    <t>ESP</t>
  </si>
  <si>
    <t>USA</t>
  </si>
  <si>
    <t>Martina</t>
  </si>
  <si>
    <t>D.S.</t>
  </si>
  <si>
    <t>NAT</t>
  </si>
  <si>
    <t>NOM</t>
  </si>
  <si>
    <t>SURNAME</t>
  </si>
  <si>
    <t>PRENOM</t>
  </si>
  <si>
    <t>NAME</t>
  </si>
  <si>
    <t>CODE UCI</t>
  </si>
  <si>
    <t>UCI CODE</t>
  </si>
  <si>
    <r>
      <t>Nom du Directeur Sportif/</t>
    </r>
    <r>
      <rPr>
        <i/>
        <sz val="10"/>
        <rFont val="Arial"/>
        <family val="2"/>
      </rPr>
      <t>Name of Team Manager</t>
    </r>
  </si>
  <si>
    <t>Teamleader</t>
  </si>
  <si>
    <t>Mobile</t>
  </si>
  <si>
    <t>Giulia</t>
  </si>
  <si>
    <t>Giada</t>
  </si>
  <si>
    <t>Gloria</t>
  </si>
  <si>
    <t>Dorleta</t>
  </si>
  <si>
    <t>GER19760723</t>
  </si>
  <si>
    <t>SWE19881024</t>
  </si>
  <si>
    <t>GER19830812</t>
  </si>
  <si>
    <t>NED19831019</t>
  </si>
  <si>
    <t>NED19870513</t>
  </si>
  <si>
    <t>NED19840416</t>
  </si>
  <si>
    <t>GER19851117</t>
  </si>
  <si>
    <t>SWE19870814</t>
  </si>
  <si>
    <t>GER19810928</t>
  </si>
  <si>
    <t>ITA19890615</t>
  </si>
  <si>
    <t>AUS19811214</t>
  </si>
  <si>
    <t>SUI19860203</t>
  </si>
  <si>
    <t>GER19820710</t>
  </si>
  <si>
    <t>SUI19831206</t>
  </si>
  <si>
    <t>NED19801127</t>
  </si>
  <si>
    <t>NED19850218</t>
  </si>
  <si>
    <t>SWE19830923</t>
  </si>
  <si>
    <t>RUS19760615</t>
  </si>
  <si>
    <t>BEL19790105</t>
  </si>
  <si>
    <t>NED19870211</t>
  </si>
  <si>
    <t>NED19821008</t>
  </si>
  <si>
    <t>AUS19840909</t>
  </si>
  <si>
    <t>BEL19890115</t>
  </si>
  <si>
    <t>BEL19841112</t>
  </si>
  <si>
    <t>ITA19860323</t>
  </si>
  <si>
    <t>NED19861007</t>
  </si>
  <si>
    <t>Elke</t>
  </si>
  <si>
    <t>Janneke</t>
  </si>
  <si>
    <t>GER19830722</t>
  </si>
  <si>
    <t>NED19850215</t>
  </si>
  <si>
    <t>Lisa</t>
  </si>
  <si>
    <t>Romy</t>
  </si>
  <si>
    <t>Stephanie</t>
  </si>
  <si>
    <t>GER19880608</t>
  </si>
  <si>
    <t>GER19860102</t>
  </si>
  <si>
    <t>GER19880505</t>
  </si>
  <si>
    <t>GER19871021</t>
  </si>
  <si>
    <t>Marta</t>
  </si>
  <si>
    <t>RUS19820727</t>
  </si>
  <si>
    <t>Anna</t>
  </si>
  <si>
    <t>Petra</t>
  </si>
  <si>
    <t>BEL19891017</t>
  </si>
  <si>
    <t>NED19791113</t>
  </si>
  <si>
    <t>Evelyn</t>
  </si>
  <si>
    <t>Erika</t>
  </si>
  <si>
    <t>Alice</t>
  </si>
  <si>
    <t>NED19880302</t>
  </si>
  <si>
    <t>ITA19880926</t>
  </si>
  <si>
    <t>ITA19890916</t>
  </si>
  <si>
    <t>ITA19780508</t>
  </si>
  <si>
    <t>Alessandra</t>
  </si>
  <si>
    <t>ESP19800303</t>
  </si>
  <si>
    <t>ESP19900818</t>
  </si>
  <si>
    <t>Catalina</t>
  </si>
  <si>
    <t>NOR</t>
  </si>
  <si>
    <t>NOR19791218</t>
  </si>
  <si>
    <t>HATTELAND</t>
  </si>
  <si>
    <t>Tone</t>
  </si>
  <si>
    <t>GBR</t>
  </si>
  <si>
    <t>USA19810325</t>
  </si>
  <si>
    <t>GER19900727</t>
  </si>
  <si>
    <t>Hanka</t>
  </si>
  <si>
    <t>GER19740319</t>
  </si>
  <si>
    <t>R</t>
  </si>
  <si>
    <t>Emilie</t>
  </si>
  <si>
    <t>SUI19890216</t>
  </si>
  <si>
    <t>Edita</t>
  </si>
  <si>
    <t>NED19870401</t>
  </si>
  <si>
    <t>Monia</t>
  </si>
  <si>
    <t>Giorgia</t>
  </si>
  <si>
    <t>ITA19830815</t>
  </si>
  <si>
    <t>Barbara</t>
  </si>
  <si>
    <t>ITA19840822</t>
  </si>
  <si>
    <t>U23</t>
  </si>
  <si>
    <t>Chloe</t>
  </si>
  <si>
    <t>AUS19901001</t>
  </si>
  <si>
    <t>NZL19850409</t>
  </si>
  <si>
    <t>Elena</t>
  </si>
  <si>
    <t>RUS19841211</t>
  </si>
  <si>
    <t>NED19891029</t>
  </si>
  <si>
    <t>CZE19800322</t>
  </si>
  <si>
    <t>SWE</t>
  </si>
  <si>
    <t>Joanne</t>
  </si>
  <si>
    <t>Amanda</t>
  </si>
  <si>
    <t>AUS</t>
  </si>
  <si>
    <t>MOBERG</t>
  </si>
  <si>
    <t>MUSTONEN</t>
  </si>
  <si>
    <t>Nathalie</t>
  </si>
  <si>
    <t>LUX19880201</t>
  </si>
  <si>
    <t>SWE19810208</t>
  </si>
  <si>
    <t>NOR19910712</t>
  </si>
  <si>
    <t>NOR19870615</t>
  </si>
  <si>
    <t>FRA</t>
  </si>
  <si>
    <t>Roxane</t>
  </si>
  <si>
    <t>Christine</t>
  </si>
  <si>
    <t>FRA19870413</t>
  </si>
  <si>
    <t>LUX19870225</t>
  </si>
  <si>
    <t>LUX</t>
  </si>
  <si>
    <t>ESP19901212</t>
  </si>
  <si>
    <t>ESP19871018</t>
  </si>
  <si>
    <t>Lauren</t>
  </si>
  <si>
    <t>Rachel</t>
  </si>
  <si>
    <t>Tiffany</t>
  </si>
  <si>
    <t>Alexis</t>
  </si>
  <si>
    <t>AUS19901121</t>
  </si>
  <si>
    <t>AUS19870917</t>
  </si>
  <si>
    <t>AUS19880706</t>
  </si>
  <si>
    <t>AUS19841201</t>
  </si>
  <si>
    <t>Amy</t>
  </si>
  <si>
    <t>Irina</t>
  </si>
  <si>
    <t>GER19891212</t>
  </si>
  <si>
    <t>NED19910601</t>
  </si>
  <si>
    <t>Linda</t>
  </si>
  <si>
    <t>NED19880615</t>
  </si>
  <si>
    <t>Melanie</t>
  </si>
  <si>
    <t>GER19831105</t>
  </si>
  <si>
    <t>ITA19880802</t>
  </si>
  <si>
    <t>GER19741028</t>
  </si>
  <si>
    <t>ITA19790608</t>
  </si>
  <si>
    <t>Esra</t>
  </si>
  <si>
    <t>NED19901015</t>
  </si>
  <si>
    <t>STARTING LIST DRENTSE 8 VAN DWINGELOO</t>
  </si>
  <si>
    <t>DRENTSE 8 VAN DWINGELOO</t>
  </si>
  <si>
    <t>Licentie</t>
  </si>
  <si>
    <t>BEL19691231</t>
  </si>
  <si>
    <t>Stichting Rabo Women Cycling Team</t>
  </si>
  <si>
    <t>RUS</t>
  </si>
  <si>
    <t>Liesbet de</t>
  </si>
  <si>
    <t>Annemiek van</t>
  </si>
  <si>
    <t>Team Specialized Lululemon</t>
  </si>
  <si>
    <t>Charlotte</t>
  </si>
  <si>
    <t>GBR19830519</t>
  </si>
  <si>
    <t>Zemke, Jens</t>
  </si>
  <si>
    <t>Ellen van</t>
  </si>
  <si>
    <t>Ina Yoko</t>
  </si>
  <si>
    <t>AA-Drink LEontien.nl Cycling team.</t>
  </si>
  <si>
    <t>Greenedge AIS</t>
  </si>
  <si>
    <t>McPartland, David</t>
  </si>
  <si>
    <t>Jessie</t>
  </si>
  <si>
    <t>AUS19851017</t>
  </si>
  <si>
    <t>Rowena</t>
  </si>
  <si>
    <t>AUS19821208</t>
  </si>
  <si>
    <t>Hitec Products Mistral Home Cycling Team</t>
  </si>
  <si>
    <t>Vestby, Martin</t>
  </si>
  <si>
    <t>LONGO BORGHINI</t>
  </si>
  <si>
    <t>Elisa</t>
  </si>
  <si>
    <t>ITA19911012</t>
  </si>
  <si>
    <t>NØSTVOLD</t>
  </si>
  <si>
    <t>Lise</t>
  </si>
  <si>
    <t>NOR19870214</t>
  </si>
  <si>
    <t xml:space="preserve"> WÆRSTED</t>
  </si>
  <si>
    <t>FERRIER BRUNEAU</t>
  </si>
  <si>
    <t>Christel</t>
  </si>
  <si>
    <t>FRA19790708</t>
  </si>
  <si>
    <t>BERGSETH</t>
  </si>
  <si>
    <t>Johanne</t>
  </si>
  <si>
    <t>NOR19870826</t>
  </si>
  <si>
    <t xml:space="preserve">Be Pink </t>
  </si>
  <si>
    <t>Simona</t>
  </si>
  <si>
    <t>ITA19880714</t>
  </si>
  <si>
    <t>ITA19890919</t>
  </si>
  <si>
    <t>ITA19930310</t>
  </si>
  <si>
    <t>Dacia</t>
  </si>
  <si>
    <t>ITA19930522</t>
  </si>
  <si>
    <t>Oxana</t>
  </si>
  <si>
    <t>RUS19880528</t>
  </si>
  <si>
    <t>Sucia</t>
  </si>
  <si>
    <t>ITA19920916</t>
  </si>
  <si>
    <t>Faren Honda Team</t>
  </si>
  <si>
    <t>Nicole</t>
  </si>
  <si>
    <t>GBR19830418</t>
  </si>
  <si>
    <t>Lacquaniti, Fortunato</t>
  </si>
  <si>
    <t>Jucia</t>
  </si>
  <si>
    <t>SUI</t>
  </si>
  <si>
    <t>RUS19850101</t>
  </si>
  <si>
    <t>ITA19850308</t>
  </si>
  <si>
    <t>Maria Giulia</t>
  </si>
  <si>
    <t>ITA19930330</t>
  </si>
  <si>
    <t>Fabiana</t>
  </si>
  <si>
    <t>ITA19740114</t>
  </si>
  <si>
    <t>Rusvelo</t>
  </si>
  <si>
    <t>Venera</t>
  </si>
  <si>
    <t>RUS19860411</t>
  </si>
  <si>
    <t>Dornbusch, Jochem</t>
  </si>
  <si>
    <t>Victoria</t>
  </si>
  <si>
    <t>RUS19871006</t>
  </si>
  <si>
    <t>Evgenia</t>
  </si>
  <si>
    <t>RUS19880122</t>
  </si>
  <si>
    <t>RUS19881122</t>
  </si>
  <si>
    <t>GER19910916</t>
  </si>
  <si>
    <t>Lydia</t>
  </si>
  <si>
    <t>RUS19910713</t>
  </si>
  <si>
    <t>Alina</t>
  </si>
  <si>
    <t>RUS19930114</t>
  </si>
  <si>
    <t>Dolmans Boels Cyclingteam</t>
  </si>
  <si>
    <t>MCipollini Giambenini</t>
  </si>
  <si>
    <t>Pegoraro, Luisiana</t>
  </si>
  <si>
    <t>Marata</t>
  </si>
  <si>
    <t>ITA19870430</t>
  </si>
  <si>
    <t>ITA19920525</t>
  </si>
  <si>
    <t>ITA19891105</t>
  </si>
  <si>
    <t>Jasainska</t>
  </si>
  <si>
    <t>Susanna</t>
  </si>
  <si>
    <t>ITA19920313</t>
  </si>
  <si>
    <t>Skil 1T4l</t>
  </si>
  <si>
    <t>Kelly</t>
  </si>
  <si>
    <t>NED19930207</t>
  </si>
  <si>
    <t>Anne de</t>
  </si>
  <si>
    <t>Monique van de</t>
  </si>
  <si>
    <t>Linda van</t>
  </si>
  <si>
    <t>Suzanne de</t>
  </si>
  <si>
    <t>Kleo Ladies team</t>
  </si>
  <si>
    <t>BEL19900721</t>
  </si>
  <si>
    <t>VAN DE VIJVER, HEIDI</t>
  </si>
  <si>
    <t>Annalise</t>
  </si>
  <si>
    <t>LUX19860304</t>
  </si>
  <si>
    <t>Annelies van</t>
  </si>
  <si>
    <t>Tibco to the top</t>
  </si>
  <si>
    <t>S.C. Michela Fanini</t>
  </si>
  <si>
    <t>ITA19900501</t>
  </si>
  <si>
    <t>Lensioni, Roberto</t>
  </si>
  <si>
    <t>Lorena</t>
  </si>
  <si>
    <t>ITA19880411</t>
  </si>
  <si>
    <t>Alexsandra</t>
  </si>
  <si>
    <t>RUS19880322</t>
  </si>
  <si>
    <t>CZE</t>
  </si>
  <si>
    <t>Michal</t>
  </si>
  <si>
    <t>Vanessa</t>
  </si>
  <si>
    <t>ITA19890204</t>
  </si>
  <si>
    <t>Team GSD Gestion</t>
  </si>
  <si>
    <t>Rousseau, Claude</t>
  </si>
  <si>
    <t>Lucie</t>
  </si>
  <si>
    <t>FRA19921221</t>
  </si>
  <si>
    <t>Anne-Marie</t>
  </si>
  <si>
    <t>LUX19890123</t>
  </si>
  <si>
    <t>FRA19920112</t>
  </si>
  <si>
    <t>Orinane</t>
  </si>
  <si>
    <t>FRA19930916</t>
  </si>
  <si>
    <t>Lina-Christin</t>
  </si>
  <si>
    <t>Vienne Futuroscope</t>
  </si>
  <si>
    <t>Abus Nutrixxion</t>
  </si>
  <si>
    <t>Yvonne</t>
  </si>
  <si>
    <t>GER19861115</t>
  </si>
  <si>
    <t>Salmen, Werner</t>
  </si>
  <si>
    <t>Daniela</t>
  </si>
  <si>
    <t>GER19801105</t>
  </si>
  <si>
    <t>Belinda</t>
  </si>
  <si>
    <t>AUS19840106</t>
  </si>
  <si>
    <t>Marian</t>
  </si>
  <si>
    <t>Anne-Bianca</t>
  </si>
  <si>
    <t>Elisabeth</t>
  </si>
  <si>
    <t>AUT19830921</t>
  </si>
  <si>
    <t>AUT</t>
  </si>
  <si>
    <t>Fabienne</t>
  </si>
  <si>
    <t>LUX19840901</t>
  </si>
  <si>
    <t>AUS19820308</t>
  </si>
  <si>
    <t>Bizkaia Durango</t>
  </si>
  <si>
    <t>Gonzales, Denis</t>
  </si>
  <si>
    <t>ESP19920102</t>
  </si>
  <si>
    <t>AUS19820609</t>
  </si>
  <si>
    <t>Ane</t>
  </si>
  <si>
    <t>ESP19921022</t>
  </si>
  <si>
    <t>ESP19930102</t>
  </si>
  <si>
    <t>ESP19920306</t>
  </si>
  <si>
    <t>Fassa Bortolo Servetto</t>
  </si>
  <si>
    <t>Rigato, Lucio</t>
  </si>
  <si>
    <t>Viviana</t>
  </si>
  <si>
    <t>ITA19920330</t>
  </si>
  <si>
    <t>ITA19900210</t>
  </si>
  <si>
    <t>ITA19920306</t>
  </si>
  <si>
    <t>Doris</t>
  </si>
  <si>
    <t>ITA19890828</t>
  </si>
  <si>
    <t>Francesca</t>
  </si>
  <si>
    <t>ITA19920924</t>
  </si>
  <si>
    <t>ITA19920110</t>
  </si>
  <si>
    <t>Soraya</t>
  </si>
  <si>
    <t>ITA19930504</t>
  </si>
  <si>
    <t>Team Ibis Cycles</t>
  </si>
  <si>
    <t xml:space="preserve">Nationaal Germany </t>
  </si>
  <si>
    <t>Liese, Thomas</t>
  </si>
  <si>
    <t>Janine</t>
  </si>
  <si>
    <t>GER19911126</t>
  </si>
  <si>
    <t>GER19930615</t>
  </si>
  <si>
    <t>Sara-Lena</t>
  </si>
  <si>
    <t>GER19920424</t>
  </si>
  <si>
    <t>Marie-Therese</t>
  </si>
  <si>
    <t>GER19920830</t>
  </si>
  <si>
    <t>GER19920820</t>
  </si>
  <si>
    <t>Nationaal United States</t>
  </si>
  <si>
    <t>Jet</t>
  </si>
  <si>
    <t>NED19931207</t>
  </si>
  <si>
    <t>Diadora Pasta Zara</t>
  </si>
  <si>
    <t>Claudias</t>
  </si>
  <si>
    <t>Henriette</t>
  </si>
  <si>
    <t>NED19920118</t>
  </si>
  <si>
    <t>DPZ</t>
  </si>
  <si>
    <t>ITA19830806</t>
  </si>
  <si>
    <t>Inga</t>
  </si>
  <si>
    <t>LTU19860214</t>
  </si>
  <si>
    <t>LTU</t>
  </si>
  <si>
    <t>LTU19881216</t>
  </si>
  <si>
    <t>Agne</t>
  </si>
  <si>
    <t>LTU19910412</t>
  </si>
  <si>
    <t>Alona</t>
  </si>
  <si>
    <t>UKR19870611</t>
  </si>
  <si>
    <t>UKR</t>
  </si>
  <si>
    <t>Rossella</t>
  </si>
  <si>
    <t>ITA19910504</t>
  </si>
  <si>
    <t>Piccolo, Aldo</t>
  </si>
  <si>
    <t xml:space="preserve">Jeroen Blijlevens </t>
  </si>
  <si>
    <t xml:space="preserve">JONG </t>
  </si>
  <si>
    <t xml:space="preserve">Thalita de </t>
  </si>
  <si>
    <t>NED19931106</t>
  </si>
  <si>
    <t>GONCHARAVO</t>
  </si>
  <si>
    <t>Alexandra</t>
  </si>
  <si>
    <t>RUS19921026</t>
  </si>
  <si>
    <t>Swabo Ladies Cycling Team</t>
  </si>
  <si>
    <t>Nathaly van</t>
  </si>
  <si>
    <t>Domenique van</t>
  </si>
  <si>
    <t>Spohie de</t>
  </si>
  <si>
    <t>Rylana</t>
  </si>
  <si>
    <t>Jeanine</t>
  </si>
  <si>
    <t>Sofie van</t>
  </si>
  <si>
    <t>Nina van</t>
  </si>
  <si>
    <t>Stella</t>
  </si>
  <si>
    <t>Jermaine</t>
  </si>
  <si>
    <t>NED19920821</t>
  </si>
  <si>
    <t>NED19930521</t>
  </si>
  <si>
    <t>NED19930626</t>
  </si>
  <si>
    <t>NED19840214</t>
  </si>
  <si>
    <t>NED19870405</t>
  </si>
  <si>
    <t>NED19870228</t>
  </si>
  <si>
    <t>NED19931101</t>
  </si>
  <si>
    <t>NED19751125</t>
  </si>
  <si>
    <t>NED19920610</t>
  </si>
  <si>
    <t>Frøydis</t>
  </si>
  <si>
    <t>Peddelaars</t>
  </si>
  <si>
    <t>Ruiter Dakkappellen</t>
  </si>
  <si>
    <t>Jan van Arckel</t>
  </si>
  <si>
    <t>Sione</t>
  </si>
  <si>
    <t>Sigrid</t>
  </si>
  <si>
    <t>Willeke</t>
  </si>
  <si>
    <t>Marielle</t>
  </si>
  <si>
    <t>Silke</t>
  </si>
  <si>
    <t>Agnieta</t>
  </si>
  <si>
    <t xml:space="preserve">Marieke   den </t>
  </si>
  <si>
    <t>NED19760205</t>
  </si>
  <si>
    <t>NED19830408</t>
  </si>
  <si>
    <t>NED19910410</t>
  </si>
  <si>
    <t>NED19861118</t>
  </si>
  <si>
    <t>NED19880202</t>
  </si>
  <si>
    <t>NED19900207</t>
  </si>
  <si>
    <t>NED19900811</t>
  </si>
  <si>
    <t>NED19901010</t>
  </si>
  <si>
    <t xml:space="preserve">Kruis, Wim </t>
  </si>
  <si>
    <t>Team Nutswerk</t>
  </si>
  <si>
    <t>Tara</t>
  </si>
  <si>
    <t>Shauni</t>
  </si>
  <si>
    <t>Mara van</t>
  </si>
  <si>
    <t>Steffi</t>
  </si>
  <si>
    <t>Wendy</t>
  </si>
  <si>
    <t>Ines</t>
  </si>
  <si>
    <t>BEL19901202</t>
  </si>
  <si>
    <t>BEL19931128</t>
  </si>
  <si>
    <t>NED19921129</t>
  </si>
  <si>
    <t>BEL19930522</t>
  </si>
  <si>
    <t>NED19901229</t>
  </si>
  <si>
    <t>BEL19930613</t>
  </si>
  <si>
    <t>NED19920418</t>
  </si>
  <si>
    <t>NED19830806</t>
  </si>
  <si>
    <t xml:space="preserve">Kint, Fonny </t>
  </si>
  <si>
    <t>RES</t>
  </si>
  <si>
    <t>RESTORE CYCLING</t>
  </si>
  <si>
    <t>VAN BAARLE</t>
  </si>
  <si>
    <t>BLOEM</t>
  </si>
  <si>
    <t>KLOMP</t>
  </si>
  <si>
    <t>GOOSSENS</t>
  </si>
  <si>
    <t>STEGINK</t>
  </si>
  <si>
    <t>BRASPENNINCX</t>
  </si>
  <si>
    <t>VAN DER BURG</t>
  </si>
  <si>
    <t>NIESSEN</t>
  </si>
  <si>
    <t>Ashlynn</t>
  </si>
  <si>
    <t>Manon</t>
  </si>
  <si>
    <t>Veerle</t>
  </si>
  <si>
    <t>Ymke</t>
  </si>
  <si>
    <t>Shanne</t>
  </si>
  <si>
    <t>Nancy</t>
  </si>
  <si>
    <t>Kirsten</t>
  </si>
  <si>
    <t>NED19941102</t>
  </si>
  <si>
    <t>NED19900729</t>
  </si>
  <si>
    <t>NED19880922</t>
  </si>
  <si>
    <t>NED19930401</t>
  </si>
  <si>
    <t>NED19920327</t>
  </si>
  <si>
    <t>NED19910518</t>
  </si>
  <si>
    <t>NED19920518</t>
  </si>
  <si>
    <t>NED19890829</t>
  </si>
  <si>
    <t>Meiden, Dennis van der</t>
  </si>
  <si>
    <t>SRAM</t>
  </si>
  <si>
    <t xml:space="preserve">Josien van </t>
  </si>
  <si>
    <t>Bianca van den</t>
  </si>
  <si>
    <t xml:space="preserve">Sandra van </t>
  </si>
  <si>
    <t xml:space="preserve">Juliette </t>
  </si>
  <si>
    <t xml:space="preserve">Olivia </t>
  </si>
  <si>
    <t xml:space="preserve">Laura </t>
  </si>
  <si>
    <t xml:space="preserve">Jessica </t>
  </si>
  <si>
    <t xml:space="preserve">Nadia </t>
  </si>
  <si>
    <t>NED19870922</t>
  </si>
  <si>
    <t>NED19760728</t>
  </si>
  <si>
    <t>NED19821016</t>
  </si>
  <si>
    <t>NED19861109</t>
  </si>
  <si>
    <t>NED19811027</t>
  </si>
  <si>
    <t>NED19781226</t>
  </si>
  <si>
    <t>NED19791219</t>
  </si>
  <si>
    <t>NED1990119</t>
  </si>
  <si>
    <t>Deijssel, Danny van den</t>
  </si>
  <si>
    <t>Startlijst 8 maart 2012</t>
  </si>
  <si>
    <t>8 maart 2012</t>
  </si>
  <si>
    <t>JONGSTRA</t>
  </si>
  <si>
    <t>KRUIZENGA</t>
  </si>
  <si>
    <t>OOIJEN</t>
  </si>
  <si>
    <t>WILDERMAN</t>
  </si>
  <si>
    <t>KOGELMAN</t>
  </si>
  <si>
    <t>FRANCE</t>
  </si>
  <si>
    <t>SPIER</t>
  </si>
  <si>
    <t>OTTER</t>
  </si>
  <si>
    <t>KNOL</t>
  </si>
  <si>
    <t>GINS</t>
  </si>
  <si>
    <t>CORTHOUT</t>
  </si>
  <si>
    <t>WOERING</t>
  </si>
  <si>
    <t>DOREMALEN</t>
  </si>
  <si>
    <t>LODEWIJKS</t>
  </si>
  <si>
    <t>JANSSEN</t>
  </si>
  <si>
    <t>BOGAERT</t>
  </si>
  <si>
    <t>VERSLUIS</t>
  </si>
  <si>
    <t>KLOK</t>
  </si>
  <si>
    <t>WINGERDEN</t>
  </si>
  <si>
    <t>HOEK</t>
  </si>
  <si>
    <t>VEGHEL</t>
  </si>
  <si>
    <t>WIGBOLD</t>
  </si>
  <si>
    <t>KOSTER</t>
  </si>
  <si>
    <t>TURPIJN</t>
  </si>
  <si>
    <t>GLASBERGEN</t>
  </si>
  <si>
    <t>STAPPENBELT</t>
  </si>
  <si>
    <t>ANTONSHINA</t>
  </si>
  <si>
    <t>VOCHT</t>
  </si>
  <si>
    <t>DUSTER</t>
  </si>
  <si>
    <t>SLAPPENDEL</t>
  </si>
  <si>
    <t>VLEUTEN</t>
  </si>
  <si>
    <t>VOS</t>
  </si>
  <si>
    <t>KITCHEN</t>
  </si>
  <si>
    <t>KNETEMANN</t>
  </si>
  <si>
    <t>BECKER</t>
  </si>
  <si>
    <t>BRENNAUER</t>
  </si>
  <si>
    <t>FAHLIN</t>
  </si>
  <si>
    <t>HOSKING</t>
  </si>
  <si>
    <t>DIJK</t>
  </si>
  <si>
    <t>WORRACK</t>
  </si>
  <si>
    <t>TEUTENBERG</t>
  </si>
  <si>
    <t>GUNNEWIJK</t>
  </si>
  <si>
    <t>SPRATT</t>
  </si>
  <si>
    <t>RHODES</t>
  </si>
  <si>
    <t>ARNDT</t>
  </si>
  <si>
    <t>MACLEAN</t>
  </si>
  <si>
    <t>CROMWELL</t>
  </si>
  <si>
    <t>FRY</t>
  </si>
  <si>
    <t>HAUSLER</t>
  </si>
  <si>
    <t>VILLUMSEN</t>
  </si>
  <si>
    <t>BORGATO</t>
  </si>
  <si>
    <t>BRONZINI</t>
  </si>
  <si>
    <t>CILVINAITE</t>
  </si>
  <si>
    <t>D'ETTORRE</t>
  </si>
  <si>
    <t>JANELIUNAITE</t>
  </si>
  <si>
    <t>SILINYTE</t>
  </si>
  <si>
    <t>ANDRUK</t>
  </si>
  <si>
    <t>CALLOVI</t>
  </si>
  <si>
    <t>PIERCE</t>
  </si>
  <si>
    <t>FRAPPORTI</t>
  </si>
  <si>
    <t>PRESTI</t>
  </si>
  <si>
    <t>ALGISI</t>
  </si>
  <si>
    <t>MUCCIOLI</t>
  </si>
  <si>
    <t>KOZONCHUK</t>
  </si>
  <si>
    <t>MARTISOVA</t>
  </si>
  <si>
    <t>FAVARON BISSOLI</t>
  </si>
  <si>
    <t>COOKE</t>
  </si>
  <si>
    <t>GILMORE</t>
  </si>
  <si>
    <t>BLINDYUK</t>
  </si>
  <si>
    <t>HOHL</t>
  </si>
  <si>
    <t>UTROBINA</t>
  </si>
  <si>
    <t>NADALUTTI</t>
  </si>
  <si>
    <t>CONFALONIERI</t>
  </si>
  <si>
    <t>LUPERINI</t>
  </si>
  <si>
    <t>ABSALYAMOVA</t>
  </si>
  <si>
    <t>ROMANYUTA</t>
  </si>
  <si>
    <t>KONDEL</t>
  </si>
  <si>
    <t>MOLICHEVA</t>
  </si>
  <si>
    <t>KASPER</t>
  </si>
  <si>
    <t>FOUQUET</t>
  </si>
  <si>
    <t>BONDARENKO</t>
  </si>
  <si>
    <t>MALACHOVA</t>
  </si>
  <si>
    <t>KUPFERNAGEL</t>
  </si>
  <si>
    <t>WESTDONK</t>
  </si>
  <si>
    <t>SANTEN</t>
  </si>
  <si>
    <t>RUIJTER</t>
  </si>
  <si>
    <t>SOEPENBERG</t>
  </si>
  <si>
    <t>LAUDY</t>
  </si>
  <si>
    <t>HORIK</t>
  </si>
  <si>
    <t>TOL</t>
  </si>
  <si>
    <t>BLOM-VISSER</t>
  </si>
  <si>
    <t>POST</t>
  </si>
  <si>
    <t>BACCAILLE</t>
  </si>
  <si>
    <t>BASTIANELLI</t>
  </si>
  <si>
    <t>BORCHI</t>
  </si>
  <si>
    <t>CECCHINI</t>
  </si>
  <si>
    <t>GUDERZO</t>
  </si>
  <si>
    <t>TAGLIAFERRO</t>
  </si>
  <si>
    <t>CARRETTA</t>
  </si>
  <si>
    <t>MALGORZATA</t>
  </si>
  <si>
    <t>ZORZI</t>
  </si>
  <si>
    <t>BRUINS</t>
  </si>
  <si>
    <t>KANIS</t>
  </si>
  <si>
    <t>GOEDE</t>
  </si>
  <si>
    <t>VISSER</t>
  </si>
  <si>
    <t>REE</t>
  </si>
  <si>
    <t>PIETERS</t>
  </si>
  <si>
    <t>RIJEN</t>
  </si>
  <si>
    <t>TROMP</t>
  </si>
  <si>
    <t>WILDT</t>
  </si>
  <si>
    <t>MARKUS</t>
  </si>
  <si>
    <t>VERBEKE</t>
  </si>
  <si>
    <t>LINDBERG</t>
  </si>
  <si>
    <t>ARNOUTS</t>
  </si>
  <si>
    <t>ARYS</t>
  </si>
  <si>
    <t>CORAZZA</t>
  </si>
  <si>
    <t>LAMBORELLE</t>
  </si>
  <si>
    <t>CUCINOTTA</t>
  </si>
  <si>
    <t>DIJKMAN</t>
  </si>
  <si>
    <t>DOORSLAER</t>
  </si>
  <si>
    <t>SCANDOLARA</t>
  </si>
  <si>
    <t>FORESI</t>
  </si>
  <si>
    <t>BURCHENKOVA</t>
  </si>
  <si>
    <t>RUZICKOVA</t>
  </si>
  <si>
    <t>ELLA</t>
  </si>
  <si>
    <t>RICCI</t>
  </si>
  <si>
    <t>MARSALA</t>
  </si>
  <si>
    <t>GRIFI</t>
  </si>
  <si>
    <t>AUBRY</t>
  </si>
  <si>
    <t>BRAVARD</t>
  </si>
  <si>
    <t>PADER</t>
  </si>
  <si>
    <t>SCHMITT</t>
  </si>
  <si>
    <t>SCHWAGER</t>
  </si>
  <si>
    <t>CHAUMET</t>
  </si>
  <si>
    <t>SCHINK</t>
  </si>
  <si>
    <t>MAJERUS</t>
  </si>
  <si>
    <t>FIEDLER</t>
  </si>
  <si>
    <t>GASS</t>
  </si>
  <si>
    <t>GOSS</t>
  </si>
  <si>
    <t>JOHREND</t>
  </si>
  <si>
    <t>MAC KIE</t>
  </si>
  <si>
    <t>SCHMITZMEIR</t>
  </si>
  <si>
    <t>NEYLAN</t>
  </si>
  <si>
    <t>REINER</t>
  </si>
  <si>
    <t>SCHAUSS</t>
  </si>
  <si>
    <t>ALCALDE</t>
  </si>
  <si>
    <t>ESKAMENDI</t>
  </si>
  <si>
    <t>HOGAN</t>
  </si>
  <si>
    <t>SANCHIS</t>
  </si>
  <si>
    <t>SANTESTEBAN</t>
  </si>
  <si>
    <t>VILANOVA</t>
  </si>
  <si>
    <t>FRAILE</t>
  </si>
  <si>
    <t>RODRIGUES</t>
  </si>
  <si>
    <t>RAYO</t>
  </si>
  <si>
    <t>BERLATO</t>
  </si>
  <si>
    <t>FIORI</t>
  </si>
  <si>
    <t>GATTO</t>
  </si>
  <si>
    <t>GUARISCHI</t>
  </si>
  <si>
    <t>RONCHI</t>
  </si>
  <si>
    <t>SCHWEITZER</t>
  </si>
  <si>
    <t>CAUZ</t>
  </si>
  <si>
    <t>CECCHEL</t>
  </si>
  <si>
    <t>PALADIN</t>
  </si>
  <si>
    <t>SANDI</t>
  </si>
  <si>
    <t>POHL</t>
  </si>
  <si>
    <t>GEBHARDT</t>
  </si>
  <si>
    <t>BUBNER</t>
  </si>
  <si>
    <t>KÚLLMER</t>
  </si>
  <si>
    <t>ZWICK</t>
  </si>
  <si>
    <t>HOFMANN</t>
  </si>
  <si>
    <t>LUDWIG</t>
  </si>
  <si>
    <t>POLLER</t>
  </si>
  <si>
    <t>Jaar</t>
  </si>
  <si>
    <t>MEX19760823</t>
  </si>
  <si>
    <t>Giuseppina</t>
  </si>
  <si>
    <t>GRASSI</t>
  </si>
  <si>
    <t>CLIFF-RYAN</t>
  </si>
  <si>
    <t>CROWELL</t>
  </si>
  <si>
    <t>DVORAK</t>
  </si>
  <si>
    <t>FARINA</t>
  </si>
  <si>
    <t>JAMES</t>
  </si>
  <si>
    <t>SMALL</t>
  </si>
  <si>
    <t>HOLCOMB</t>
  </si>
  <si>
    <t>Theresa</t>
  </si>
  <si>
    <t>Jackie</t>
  </si>
  <si>
    <t>Robin</t>
  </si>
  <si>
    <t>Ashley</t>
  </si>
  <si>
    <t xml:space="preserve">Carmen </t>
  </si>
  <si>
    <t>Janel</t>
  </si>
  <si>
    <t>USA19780619</t>
  </si>
  <si>
    <t>USA19880216</t>
  </si>
  <si>
    <t>USA19801009</t>
  </si>
  <si>
    <t>USA19770903</t>
  </si>
  <si>
    <t>USA19900217</t>
  </si>
  <si>
    <t>USA19800420</t>
  </si>
  <si>
    <t>USA19781202</t>
  </si>
  <si>
    <t>HEIJKOOP</t>
  </si>
  <si>
    <t>HOEKSMA</t>
  </si>
  <si>
    <t>TABAK</t>
  </si>
  <si>
    <t>BOSKAMP</t>
  </si>
  <si>
    <t>SOEK</t>
  </si>
  <si>
    <t xml:space="preserve">VAN NIEUWSPOORT </t>
  </si>
  <si>
    <t>WELTER</t>
  </si>
  <si>
    <t>SOEMANTHA</t>
  </si>
  <si>
    <t xml:space="preserve">KATWIJK VAN </t>
  </si>
  <si>
    <t>JOCHEMS</t>
  </si>
  <si>
    <t>Annelies</t>
  </si>
  <si>
    <t>Anne</t>
  </si>
  <si>
    <t>Ilona</t>
  </si>
  <si>
    <t>Noortje</t>
  </si>
  <si>
    <t>Joan</t>
  </si>
  <si>
    <t>Julia</t>
  </si>
  <si>
    <t>Tessa</t>
  </si>
  <si>
    <t>Hannah</t>
  </si>
  <si>
    <t>Lisanne</t>
  </si>
  <si>
    <t>Britt</t>
  </si>
  <si>
    <t>NED19920825</t>
  </si>
  <si>
    <t>NED19880323</t>
  </si>
  <si>
    <t>NED19910522</t>
  </si>
  <si>
    <t>NED19880713</t>
  </si>
  <si>
    <t>NED19850327</t>
  </si>
  <si>
    <t>NED19901212</t>
  </si>
  <si>
    <t>NED19911230</t>
  </si>
  <si>
    <t>NED19880426</t>
  </si>
  <si>
    <t>NED19870501</t>
  </si>
  <si>
    <t>NED19850212</t>
  </si>
  <si>
    <t>NED19890523</t>
  </si>
  <si>
    <t xml:space="preserve">LUBBEN </t>
  </si>
  <si>
    <t>PIT</t>
  </si>
  <si>
    <t>MEIJERING</t>
  </si>
  <si>
    <t>NIPHUIS</t>
  </si>
  <si>
    <t>LUBBEN</t>
  </si>
  <si>
    <t>STOEL</t>
  </si>
  <si>
    <t>PADDING</t>
  </si>
  <si>
    <t>HOUWERS</t>
  </si>
  <si>
    <t>PETTER</t>
  </si>
  <si>
    <t xml:space="preserve">Janien </t>
  </si>
  <si>
    <t>Annet</t>
  </si>
  <si>
    <t>Daniëlle</t>
  </si>
  <si>
    <t>Elles</t>
  </si>
  <si>
    <t>Roelinke</t>
  </si>
  <si>
    <t>Sytske</t>
  </si>
  <si>
    <t>Irene</t>
  </si>
  <si>
    <t>Leonie</t>
  </si>
  <si>
    <t>Margot</t>
  </si>
  <si>
    <t xml:space="preserve">Marielle </t>
  </si>
  <si>
    <t>NED 19850323</t>
  </si>
  <si>
    <t>NED19930223</t>
  </si>
  <si>
    <t>NED 19921031</t>
  </si>
  <si>
    <t>NED 19881104</t>
  </si>
  <si>
    <t>NED 19920831</t>
  </si>
  <si>
    <t>NED 19921102</t>
  </si>
  <si>
    <t>NED 19920113</t>
  </si>
  <si>
    <t>NED19900421</t>
  </si>
  <si>
    <t>NED19900329</t>
  </si>
  <si>
    <t>THOMASSON</t>
  </si>
  <si>
    <t>GOGH VAN</t>
  </si>
  <si>
    <t>ESHUIS</t>
  </si>
  <si>
    <t>BARNES</t>
  </si>
  <si>
    <t>HANDLEY</t>
  </si>
  <si>
    <t>LETH</t>
  </si>
  <si>
    <t>TROTT</t>
  </si>
  <si>
    <t>PAUS</t>
  </si>
  <si>
    <t>EWING</t>
  </si>
  <si>
    <t>Natalie</t>
  </si>
  <si>
    <t>Aafke</t>
  </si>
  <si>
    <t>Pippa</t>
  </si>
  <si>
    <t>Julie</t>
  </si>
  <si>
    <t>Berdienke</t>
  </si>
  <si>
    <t>SWE19850222</t>
  </si>
  <si>
    <t>NED19740914</t>
  </si>
  <si>
    <t>NED19871124</t>
  </si>
  <si>
    <t>GBR19930504</t>
  </si>
  <si>
    <t>GBR19780825</t>
  </si>
  <si>
    <t>NED19920713</t>
  </si>
  <si>
    <t>GBR19920424</t>
  </si>
  <si>
    <t>NED19880213</t>
  </si>
  <si>
    <t>GBR19870722</t>
  </si>
  <si>
    <t>JEULAND</t>
  </si>
  <si>
    <t>BEVERIDGE</t>
  </si>
  <si>
    <t>CORDON</t>
  </si>
  <si>
    <t>TAYLOR</t>
  </si>
  <si>
    <t xml:space="preserve">RIVAT </t>
  </si>
  <si>
    <t>GRAUS</t>
  </si>
  <si>
    <t>DUTRIAUX</t>
  </si>
  <si>
    <t>LETUE</t>
  </si>
  <si>
    <t>Pascale</t>
  </si>
  <si>
    <t>Audrey</t>
  </si>
  <si>
    <t>Carlee</t>
  </si>
  <si>
    <t>Amélie</t>
  </si>
  <si>
    <t>Andréa</t>
  </si>
  <si>
    <t>Fiona</t>
  </si>
  <si>
    <t xml:space="preserve">Jennifer </t>
  </si>
  <si>
    <t>FRA19870602</t>
  </si>
  <si>
    <t>CAN19880630</t>
  </si>
  <si>
    <t>FRA19890922</t>
  </si>
  <si>
    <t>AUS19890215</t>
  </si>
  <si>
    <t>FRA19891114</t>
  </si>
  <si>
    <t>AUT19791113</t>
  </si>
  <si>
    <t>FRA19890125</t>
  </si>
  <si>
    <t>FRA19900602</t>
  </si>
  <si>
    <t>CAN</t>
  </si>
  <si>
    <t>GUARNIER</t>
  </si>
  <si>
    <t>MILLER</t>
  </si>
  <si>
    <t>SCHNEIDER</t>
  </si>
  <si>
    <t>PURCELL</t>
  </si>
  <si>
    <t>WHEELER</t>
  </si>
  <si>
    <t>HALL</t>
  </si>
  <si>
    <t>RYAN</t>
  </si>
  <si>
    <t>KIESANOWSKI</t>
  </si>
  <si>
    <t xml:space="preserve">Megan </t>
  </si>
  <si>
    <t>Samantha</t>
  </si>
  <si>
    <t>Kendall</t>
  </si>
  <si>
    <t>USA19850504</t>
  </si>
  <si>
    <t>USA19861213</t>
  </si>
  <si>
    <t>USA19900918</t>
  </si>
  <si>
    <t>USA19780817</t>
  </si>
  <si>
    <t>USA19800919</t>
  </si>
  <si>
    <t>USA19790202</t>
  </si>
  <si>
    <t>USA19920810</t>
  </si>
  <si>
    <t>USA19790524</t>
  </si>
  <si>
    <t xml:space="preserve">BROEK VAN DEN </t>
  </si>
  <si>
    <t>DECROIX</t>
  </si>
  <si>
    <t>Lieselot</t>
  </si>
  <si>
    <t>Mascha</t>
  </si>
  <si>
    <t>BEL19870512</t>
  </si>
  <si>
    <t>NED19810630</t>
  </si>
  <si>
    <t>NED19920724</t>
  </si>
  <si>
    <t>WANROOIJ</t>
  </si>
  <si>
    <t>OLSSON</t>
  </si>
  <si>
    <t>OLDS</t>
  </si>
  <si>
    <t>ARMISTEAD</t>
  </si>
  <si>
    <t>SODERBERG</t>
  </si>
  <si>
    <t>WILD</t>
  </si>
  <si>
    <t>BRAND</t>
  </si>
  <si>
    <t>MARTIN</t>
  </si>
  <si>
    <t>BLAAK</t>
  </si>
  <si>
    <t>Marieke</t>
  </si>
  <si>
    <t>Madelene</t>
  </si>
  <si>
    <t xml:space="preserve">Schelly </t>
  </si>
  <si>
    <t>Elizabeth</t>
  </si>
  <si>
    <t xml:space="preserve">Isabelle </t>
  </si>
  <si>
    <t>Lucinda</t>
  </si>
  <si>
    <t>Lucy</t>
  </si>
  <si>
    <t>Chantal</t>
  </si>
  <si>
    <t>NED 19790705</t>
  </si>
  <si>
    <t>SWE 19821114</t>
  </si>
  <si>
    <t>GBR 19881218</t>
  </si>
  <si>
    <t>SWE 19890528</t>
  </si>
  <si>
    <t>NED19821015</t>
  </si>
  <si>
    <t>NED 19890702</t>
  </si>
  <si>
    <t>GBR 19900505</t>
  </si>
  <si>
    <t>NED19891022</t>
  </si>
  <si>
    <t>Marianne</t>
  </si>
  <si>
    <t>GERCAMA</t>
  </si>
  <si>
    <t>Alie</t>
  </si>
  <si>
    <t>Anouska</t>
  </si>
  <si>
    <t>OTTEN</t>
  </si>
  <si>
    <t>Marissa</t>
  </si>
  <si>
    <t>ROOIJAKKERS</t>
  </si>
  <si>
    <t>Pauliena</t>
  </si>
  <si>
    <t>SPOOR</t>
  </si>
  <si>
    <t>Winanda</t>
  </si>
  <si>
    <t>NED19990527</t>
  </si>
  <si>
    <t>NED19930820</t>
  </si>
  <si>
    <t>NED19890711</t>
  </si>
  <si>
    <t>NED19930512</t>
  </si>
  <si>
    <t>NED19910127</t>
  </si>
  <si>
    <t>KAMP VAN DER</t>
  </si>
  <si>
    <t>PIJNENBORG</t>
  </si>
  <si>
    <t>NED1980026</t>
  </si>
  <si>
    <t>BAZUIN</t>
  </si>
  <si>
    <t>Dirkje</t>
  </si>
  <si>
    <t>NED19930310</t>
  </si>
</sst>
</file>

<file path=xl/styles.xml><?xml version="1.0" encoding="utf-8"?>
<styleSheet xmlns="http://schemas.openxmlformats.org/spreadsheetml/2006/main">
  <numFmts count="5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100C]dddd\,\ d\.\ mmmm\ yyyy"/>
    <numFmt numFmtId="204" formatCode="[$-F400]h:mm:ss\ AM/PM"/>
    <numFmt numFmtId="205" formatCode="[$-813]dddd\ d\ mmmm\ yyyy"/>
    <numFmt numFmtId="206" formatCode="0.00;[Red]0.00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0"/>
    </font>
    <font>
      <sz val="10"/>
      <color indexed="8"/>
      <name val="Verdana"/>
      <family val="2"/>
    </font>
    <font>
      <sz val="10"/>
      <color indexed="48"/>
      <name val="Arial"/>
      <family val="0"/>
    </font>
    <font>
      <sz val="11"/>
      <color indexed="48"/>
      <name val="Calibri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Tahoma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5" fontId="0" fillId="0" borderId="0" xfId="0" applyNumberFormat="1" applyAlignment="1">
      <alignment horizontal="left"/>
    </xf>
    <xf numFmtId="206" fontId="10" fillId="0" borderId="10" xfId="0" applyNumberFormat="1" applyFont="1" applyBorder="1" applyAlignment="1">
      <alignment/>
    </xf>
    <xf numFmtId="206" fontId="8" fillId="0" borderId="10" xfId="0" applyNumberFormat="1" applyFont="1" applyBorder="1" applyAlignment="1">
      <alignment/>
    </xf>
    <xf numFmtId="206" fontId="8" fillId="0" borderId="0" xfId="0" applyNumberFormat="1" applyFont="1" applyBorder="1" applyAlignment="1">
      <alignment/>
    </xf>
    <xf numFmtId="206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57" applyBorder="1" applyAlignment="1">
      <alignment horizontal="right"/>
      <protection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7" applyFont="1" applyBorder="1">
      <alignment/>
      <protection/>
    </xf>
    <xf numFmtId="0" fontId="1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57" applyFont="1" applyBorder="1" applyAlignment="1">
      <alignment horizontal="right"/>
      <protection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33" borderId="0" xfId="57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horizontal="right"/>
      <protection/>
    </xf>
    <xf numFmtId="0" fontId="19" fillId="0" borderId="0" xfId="57" applyFont="1" applyFill="1" applyBorder="1">
      <alignment/>
      <protection/>
    </xf>
    <xf numFmtId="0" fontId="17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2" fillId="0" borderId="0" xfId="57" applyFont="1" applyFill="1" applyBorder="1">
      <alignment/>
      <protection/>
    </xf>
    <xf numFmtId="0" fontId="19" fillId="0" borderId="0" xfId="57" applyFont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12" xfId="57" applyFont="1" applyBorder="1">
      <alignment/>
      <protection/>
    </xf>
    <xf numFmtId="0" fontId="19" fillId="0" borderId="12" xfId="57" applyFont="1" applyBorder="1" applyAlignment="1">
      <alignment horizontal="right"/>
      <protection/>
    </xf>
    <xf numFmtId="0" fontId="0" fillId="0" borderId="15" xfId="0" applyFont="1" applyBorder="1" applyAlignment="1">
      <alignment/>
    </xf>
    <xf numFmtId="0" fontId="19" fillId="33" borderId="12" xfId="57" applyFont="1" applyFill="1" applyBorder="1">
      <alignment/>
      <protection/>
    </xf>
    <xf numFmtId="0" fontId="16" fillId="0" borderId="15" xfId="0" applyFont="1" applyBorder="1" applyAlignment="1">
      <alignment/>
    </xf>
    <xf numFmtId="0" fontId="16" fillId="33" borderId="15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9" fillId="0" borderId="12" xfId="57" applyFont="1" applyFill="1" applyBorder="1">
      <alignment/>
      <protection/>
    </xf>
    <xf numFmtId="0" fontId="11" fillId="0" borderId="11" xfId="57" applyBorder="1">
      <alignment/>
      <protection/>
    </xf>
    <xf numFmtId="0" fontId="11" fillId="0" borderId="13" xfId="57" applyBorder="1">
      <alignment/>
      <protection/>
    </xf>
    <xf numFmtId="0" fontId="19" fillId="0" borderId="13" xfId="57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15" fillId="0" borderId="15" xfId="57" applyFont="1" applyBorder="1">
      <alignment/>
      <protection/>
    </xf>
    <xf numFmtId="0" fontId="0" fillId="33" borderId="12" xfId="0" applyFont="1" applyFill="1" applyBorder="1" applyAlignment="1">
      <alignment horizontal="left"/>
    </xf>
    <xf numFmtId="0" fontId="11" fillId="0" borderId="15" xfId="57" applyBorder="1">
      <alignment/>
      <protection/>
    </xf>
    <xf numFmtId="0" fontId="11" fillId="0" borderId="15" xfId="57" applyFill="1" applyBorder="1">
      <alignment/>
      <protection/>
    </xf>
    <xf numFmtId="0" fontId="11" fillId="0" borderId="15" xfId="57" applyBorder="1" applyAlignment="1">
      <alignment horizontal="right"/>
      <protection/>
    </xf>
    <xf numFmtId="0" fontId="11" fillId="33" borderId="15" xfId="57" applyFill="1" applyBorder="1">
      <alignment/>
      <protection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9" fillId="0" borderId="16" xfId="57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12" xfId="57" applyFont="1" applyBorder="1">
      <alignment/>
      <protection/>
    </xf>
    <xf numFmtId="0" fontId="25" fillId="0" borderId="0" xfId="57" applyFont="1" applyBorder="1">
      <alignment/>
      <protection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21" xfId="0" applyFont="1" applyBorder="1" applyAlignment="1">
      <alignment wrapText="1"/>
    </xf>
    <xf numFmtId="0" fontId="28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22" fillId="0" borderId="22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4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Standaard_Basislijs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18.emf" /><Relationship Id="rId5" Type="http://schemas.openxmlformats.org/officeDocument/2006/relationships/image" Target="../media/image17.emf" /><Relationship Id="rId6" Type="http://schemas.openxmlformats.org/officeDocument/2006/relationships/image" Target="../media/image16.emf" /><Relationship Id="rId7" Type="http://schemas.openxmlformats.org/officeDocument/2006/relationships/image" Target="../media/image15.emf" /><Relationship Id="rId8" Type="http://schemas.openxmlformats.org/officeDocument/2006/relationships/image" Target="../media/image14.emf" /><Relationship Id="rId9" Type="http://schemas.openxmlformats.org/officeDocument/2006/relationships/image" Target="../media/image13.emf" /><Relationship Id="rId10" Type="http://schemas.openxmlformats.org/officeDocument/2006/relationships/image" Target="../media/image12.emf" /><Relationship Id="rId11" Type="http://schemas.openxmlformats.org/officeDocument/2006/relationships/image" Target="../media/image11.emf" /><Relationship Id="rId12" Type="http://schemas.openxmlformats.org/officeDocument/2006/relationships/image" Target="../media/image10.emf" /><Relationship Id="rId13" Type="http://schemas.openxmlformats.org/officeDocument/2006/relationships/image" Target="../media/image9.emf" /><Relationship Id="rId14" Type="http://schemas.openxmlformats.org/officeDocument/2006/relationships/image" Target="../media/image8.emf" /><Relationship Id="rId15" Type="http://schemas.openxmlformats.org/officeDocument/2006/relationships/image" Target="../media/image7.emf" /><Relationship Id="rId16" Type="http://schemas.openxmlformats.org/officeDocument/2006/relationships/image" Target="../media/image6.emf" /><Relationship Id="rId17" Type="http://schemas.openxmlformats.org/officeDocument/2006/relationships/image" Target="../media/image5.emf" /><Relationship Id="rId18" Type="http://schemas.openxmlformats.org/officeDocument/2006/relationships/image" Target="../media/image4.emf" /><Relationship Id="rId19" Type="http://schemas.openxmlformats.org/officeDocument/2006/relationships/image" Target="../media/image3.emf" /><Relationship Id="rId20" Type="http://schemas.openxmlformats.org/officeDocument/2006/relationships/image" Target="../media/image2.emf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</xdr:row>
      <xdr:rowOff>0</xdr:rowOff>
    </xdr:from>
    <xdr:to>
      <xdr:col>3</xdr:col>
      <xdr:colOff>914400</xdr:colOff>
      <xdr:row>40</xdr:row>
      <xdr:rowOff>228600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0810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41</xdr:row>
      <xdr:rowOff>228600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112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914400</xdr:colOff>
      <xdr:row>41</xdr:row>
      <xdr:rowOff>228600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112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4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914400</xdr:colOff>
      <xdr:row>42</xdr:row>
      <xdr:rowOff>228600</xdr:rowOff>
    </xdr:to>
    <xdr:pic>
      <xdr:nvPicPr>
        <xdr:cNvPr id="5" name="Picture 2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914400</xdr:colOff>
      <xdr:row>43</xdr:row>
      <xdr:rowOff>228600</xdr:rowOff>
    </xdr:to>
    <xdr:pic>
      <xdr:nvPicPr>
        <xdr:cNvPr id="6" name="Picture 2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1175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914400</xdr:colOff>
      <xdr:row>43</xdr:row>
      <xdr:rowOff>228600</xdr:rowOff>
    </xdr:to>
    <xdr:pic>
      <xdr:nvPicPr>
        <xdr:cNvPr id="7" name="Picture 2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1175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914400</xdr:colOff>
      <xdr:row>44</xdr:row>
      <xdr:rowOff>228600</xdr:rowOff>
    </xdr:to>
    <xdr:pic>
      <xdr:nvPicPr>
        <xdr:cNvPr id="8" name="Picture 2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4850" y="1206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914400</xdr:colOff>
      <xdr:row>44</xdr:row>
      <xdr:rowOff>228600</xdr:rowOff>
    </xdr:to>
    <xdr:pic>
      <xdr:nvPicPr>
        <xdr:cNvPr id="9" name="Picture 3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1206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914400</xdr:colOff>
      <xdr:row>45</xdr:row>
      <xdr:rowOff>228600</xdr:rowOff>
    </xdr:to>
    <xdr:pic>
      <xdr:nvPicPr>
        <xdr:cNvPr id="10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14850" y="1238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914400</xdr:colOff>
      <xdr:row>45</xdr:row>
      <xdr:rowOff>228600</xdr:rowOff>
    </xdr:to>
    <xdr:pic>
      <xdr:nvPicPr>
        <xdr:cNvPr id="11" name="Picture 3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24525" y="1238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914400</xdr:colOff>
      <xdr:row>46</xdr:row>
      <xdr:rowOff>228600</xdr:rowOff>
    </xdr:to>
    <xdr:pic>
      <xdr:nvPicPr>
        <xdr:cNvPr id="12" name="Picture 3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14850" y="1269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914400</xdr:colOff>
      <xdr:row>46</xdr:row>
      <xdr:rowOff>228600</xdr:rowOff>
    </xdr:to>
    <xdr:pic>
      <xdr:nvPicPr>
        <xdr:cNvPr id="13" name="Picture 3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4525" y="1269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914400</xdr:colOff>
      <xdr:row>47</xdr:row>
      <xdr:rowOff>228600</xdr:rowOff>
    </xdr:to>
    <xdr:pic>
      <xdr:nvPicPr>
        <xdr:cNvPr id="14" name="Picture 3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14850" y="1301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914400</xdr:colOff>
      <xdr:row>47</xdr:row>
      <xdr:rowOff>228600</xdr:rowOff>
    </xdr:to>
    <xdr:pic>
      <xdr:nvPicPr>
        <xdr:cNvPr id="15" name="Picture 3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24525" y="1301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914400</xdr:colOff>
      <xdr:row>48</xdr:row>
      <xdr:rowOff>228600</xdr:rowOff>
    </xdr:to>
    <xdr:pic>
      <xdr:nvPicPr>
        <xdr:cNvPr id="16" name="Picture 3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14850" y="13325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914400</xdr:colOff>
      <xdr:row>48</xdr:row>
      <xdr:rowOff>228600</xdr:rowOff>
    </xdr:to>
    <xdr:pic>
      <xdr:nvPicPr>
        <xdr:cNvPr id="17" name="Picture 3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24525" y="13325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914400</xdr:colOff>
      <xdr:row>49</xdr:row>
      <xdr:rowOff>228600</xdr:rowOff>
    </xdr:to>
    <xdr:pic>
      <xdr:nvPicPr>
        <xdr:cNvPr id="18" name="Picture 3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14850" y="1363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914400</xdr:colOff>
      <xdr:row>49</xdr:row>
      <xdr:rowOff>228600</xdr:rowOff>
    </xdr:to>
    <xdr:pic>
      <xdr:nvPicPr>
        <xdr:cNvPr id="19" name="Picture 4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24525" y="1363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914400</xdr:colOff>
      <xdr:row>50</xdr:row>
      <xdr:rowOff>228600</xdr:rowOff>
    </xdr:to>
    <xdr:pic>
      <xdr:nvPicPr>
        <xdr:cNvPr id="20" name="Picture 41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13954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914400</xdr:colOff>
      <xdr:row>50</xdr:row>
      <xdr:rowOff>228600</xdr:rowOff>
    </xdr:to>
    <xdr:pic>
      <xdr:nvPicPr>
        <xdr:cNvPr id="21" name="Picture 42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24525" y="13954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5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customWidth="1"/>
    <col min="2" max="2" width="41.8515625" style="9" customWidth="1"/>
    <col min="3" max="3" width="20.421875" style="9" customWidth="1"/>
    <col min="4" max="4" width="18.140625" style="24" customWidth="1"/>
    <col min="5" max="5" width="14.8515625" style="0" customWidth="1"/>
  </cols>
  <sheetData>
    <row r="1" spans="1:5" ht="15.75">
      <c r="A1" s="11"/>
      <c r="B1" s="11" t="s">
        <v>7</v>
      </c>
      <c r="C1" s="11" t="s">
        <v>51</v>
      </c>
      <c r="D1" s="21" t="s">
        <v>52</v>
      </c>
      <c r="E1" s="11" t="s">
        <v>180</v>
      </c>
    </row>
    <row r="2" spans="1:5" ht="15">
      <c r="A2" s="10"/>
      <c r="B2" s="10"/>
      <c r="C2" s="10"/>
      <c r="D2" s="22"/>
      <c r="E2" s="25"/>
    </row>
    <row r="3" spans="1:5" ht="21" customHeight="1">
      <c r="A3" s="10">
        <v>1</v>
      </c>
      <c r="B3" s="10"/>
      <c r="C3" s="10"/>
      <c r="D3" s="22"/>
      <c r="E3" s="25"/>
    </row>
    <row r="4" spans="1:5" ht="21" customHeight="1">
      <c r="A4" s="10">
        <v>11</v>
      </c>
      <c r="B4" s="10"/>
      <c r="C4" s="10"/>
      <c r="D4" s="22"/>
      <c r="E4" s="25"/>
    </row>
    <row r="5" spans="1:5" ht="21" customHeight="1">
      <c r="A5" s="10">
        <v>21</v>
      </c>
      <c r="B5" s="10"/>
      <c r="C5" s="10"/>
      <c r="D5" s="22"/>
      <c r="E5" s="25"/>
    </row>
    <row r="6" spans="1:5" ht="21" customHeight="1">
      <c r="A6" s="10">
        <v>31</v>
      </c>
      <c r="B6" s="10"/>
      <c r="C6" s="10"/>
      <c r="D6" s="22"/>
      <c r="E6" s="25"/>
    </row>
    <row r="7" spans="1:5" ht="21" customHeight="1">
      <c r="A7" s="10">
        <v>41</v>
      </c>
      <c r="B7" s="10"/>
      <c r="C7" s="10"/>
      <c r="D7" s="22"/>
      <c r="E7" s="25"/>
    </row>
    <row r="8" spans="1:5" ht="21" customHeight="1">
      <c r="A8" s="10">
        <v>51</v>
      </c>
      <c r="B8" s="10"/>
      <c r="C8" s="10"/>
      <c r="D8" s="22"/>
      <c r="E8" s="25"/>
    </row>
    <row r="9" spans="1:5" ht="21" customHeight="1">
      <c r="A9" s="10">
        <v>61</v>
      </c>
      <c r="B9" s="10"/>
      <c r="C9" s="10"/>
      <c r="D9" s="22"/>
      <c r="E9" s="25"/>
    </row>
    <row r="10" spans="1:5" ht="21" customHeight="1">
      <c r="A10" s="10">
        <v>71</v>
      </c>
      <c r="B10" s="10"/>
      <c r="C10" s="10"/>
      <c r="D10" s="22"/>
      <c r="E10" s="25"/>
    </row>
    <row r="11" spans="1:5" ht="21" customHeight="1">
      <c r="A11" s="10">
        <v>81</v>
      </c>
      <c r="B11" s="10"/>
      <c r="C11" s="10"/>
      <c r="D11" s="22"/>
      <c r="E11" s="25"/>
    </row>
    <row r="12" spans="1:5" ht="21" customHeight="1">
      <c r="A12" s="10">
        <v>91</v>
      </c>
      <c r="B12" s="10"/>
      <c r="C12" s="10"/>
      <c r="D12" s="22"/>
      <c r="E12" s="25"/>
    </row>
    <row r="13" spans="1:5" ht="21" customHeight="1">
      <c r="A13" s="10">
        <v>101</v>
      </c>
      <c r="B13" s="10"/>
      <c r="C13" s="10"/>
      <c r="D13" s="22"/>
      <c r="E13" s="25"/>
    </row>
    <row r="14" spans="1:5" ht="21" customHeight="1">
      <c r="A14" s="10">
        <v>111</v>
      </c>
      <c r="B14" s="10"/>
      <c r="C14" s="10"/>
      <c r="D14" s="22"/>
      <c r="E14" s="25"/>
    </row>
    <row r="15" spans="1:5" ht="21" customHeight="1">
      <c r="A15" s="10">
        <v>121</v>
      </c>
      <c r="B15" s="10"/>
      <c r="C15" s="10"/>
      <c r="D15" s="22"/>
      <c r="E15" s="25"/>
    </row>
    <row r="16" spans="1:5" ht="21" customHeight="1">
      <c r="A16" s="10">
        <v>131</v>
      </c>
      <c r="B16" s="10"/>
      <c r="C16" s="10"/>
      <c r="D16" s="22"/>
      <c r="E16" s="25"/>
    </row>
    <row r="17" spans="1:5" ht="21" customHeight="1">
      <c r="A17" s="10">
        <v>141</v>
      </c>
      <c r="B17" s="10"/>
      <c r="C17" s="10"/>
      <c r="D17" s="22"/>
      <c r="E17" s="26"/>
    </row>
    <row r="18" spans="1:5" ht="21" customHeight="1">
      <c r="A18" s="10">
        <v>151</v>
      </c>
      <c r="B18" s="10"/>
      <c r="C18" s="10"/>
      <c r="D18" s="22"/>
      <c r="E18" s="25"/>
    </row>
    <row r="19" spans="1:5" ht="21" customHeight="1">
      <c r="A19" s="10">
        <v>161</v>
      </c>
      <c r="B19" s="10"/>
      <c r="C19" s="10"/>
      <c r="D19" s="22"/>
      <c r="E19" s="25"/>
    </row>
    <row r="20" spans="1:5" ht="21" customHeight="1">
      <c r="A20" s="10">
        <v>171</v>
      </c>
      <c r="B20" s="10"/>
      <c r="C20" s="10"/>
      <c r="D20" s="22"/>
      <c r="E20" s="25"/>
    </row>
    <row r="21" spans="1:5" ht="21" customHeight="1">
      <c r="A21" s="10">
        <v>181</v>
      </c>
      <c r="B21" s="10"/>
      <c r="C21" s="10"/>
      <c r="D21" s="22"/>
      <c r="E21" s="25"/>
    </row>
    <row r="22" spans="1:5" ht="21" customHeight="1">
      <c r="A22" s="10">
        <v>191</v>
      </c>
      <c r="B22" s="10"/>
      <c r="C22" s="10"/>
      <c r="D22" s="22"/>
      <c r="E22" s="25"/>
    </row>
    <row r="23" spans="1:5" ht="21" customHeight="1">
      <c r="A23" s="10">
        <v>201</v>
      </c>
      <c r="B23" s="10"/>
      <c r="C23" s="10"/>
      <c r="D23" s="22"/>
      <c r="E23" s="25"/>
    </row>
    <row r="24" spans="1:5" ht="21" customHeight="1">
      <c r="A24" s="10">
        <v>211</v>
      </c>
      <c r="B24" s="10"/>
      <c r="C24" s="10"/>
      <c r="D24" s="22"/>
      <c r="E24" s="25"/>
    </row>
    <row r="25" spans="1:5" ht="21" customHeight="1">
      <c r="A25" s="10">
        <v>231</v>
      </c>
      <c r="B25" s="10"/>
      <c r="C25" s="10"/>
      <c r="D25" s="22"/>
      <c r="E25" s="25"/>
    </row>
    <row r="26" spans="1:5" ht="21" customHeight="1">
      <c r="A26" s="10">
        <v>251</v>
      </c>
      <c r="B26" s="10"/>
      <c r="C26" s="10"/>
      <c r="D26" s="22"/>
      <c r="E26" s="25"/>
    </row>
    <row r="27" spans="1:5" ht="21" customHeight="1">
      <c r="A27" s="10">
        <v>261</v>
      </c>
      <c r="B27" s="10"/>
      <c r="C27" s="10"/>
      <c r="D27" s="22"/>
      <c r="E27" s="25"/>
    </row>
    <row r="28" spans="1:5" ht="21" customHeight="1">
      <c r="A28" s="10">
        <v>271</v>
      </c>
      <c r="B28" s="10"/>
      <c r="C28" s="10"/>
      <c r="D28" s="22"/>
      <c r="E28" s="25"/>
    </row>
    <row r="29" spans="1:5" ht="21" customHeight="1">
      <c r="A29" s="10">
        <v>281</v>
      </c>
      <c r="B29" s="10"/>
      <c r="C29" s="10"/>
      <c r="D29" s="22"/>
      <c r="E29" s="25"/>
    </row>
    <row r="30" spans="1:5" ht="21" customHeight="1">
      <c r="A30" s="10">
        <v>291</v>
      </c>
      <c r="B30" s="10"/>
      <c r="C30" s="10"/>
      <c r="D30" s="22"/>
      <c r="E30" s="25"/>
    </row>
    <row r="31" spans="1:5" ht="21" customHeight="1">
      <c r="A31" s="10">
        <v>301</v>
      </c>
      <c r="B31" s="10"/>
      <c r="C31" s="10"/>
      <c r="D31" s="22"/>
      <c r="E31" s="25"/>
    </row>
    <row r="32" spans="1:5" ht="21" customHeight="1">
      <c r="A32" s="10">
        <v>311</v>
      </c>
      <c r="B32" s="10"/>
      <c r="C32" s="10"/>
      <c r="D32" s="22"/>
      <c r="E32" s="25"/>
    </row>
    <row r="33" spans="1:4" ht="21" customHeight="1">
      <c r="A33" s="16"/>
      <c r="B33" s="17"/>
      <c r="C33" s="16"/>
      <c r="D33" s="23"/>
    </row>
    <row r="34" spans="1:4" ht="21" customHeight="1">
      <c r="A34" s="16"/>
      <c r="B34" s="17"/>
      <c r="C34" s="16"/>
      <c r="D34" s="23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spans="5:6" ht="24.75" customHeight="1">
      <c r="E41" s="9"/>
      <c r="F41" s="9"/>
    </row>
    <row r="42" spans="5:6" ht="24.75" customHeight="1">
      <c r="E42" s="9"/>
      <c r="F42" s="9"/>
    </row>
    <row r="43" spans="5:6" ht="24.75" customHeight="1">
      <c r="E43" s="9"/>
      <c r="F43" s="9"/>
    </row>
    <row r="44" spans="5:6" ht="24.75" customHeight="1">
      <c r="E44" s="9"/>
      <c r="F44" s="9"/>
    </row>
    <row r="45" spans="5:6" ht="24.75" customHeight="1">
      <c r="E45" s="9"/>
      <c r="F45" s="9"/>
    </row>
    <row r="46" spans="5:6" ht="24.75" customHeight="1">
      <c r="E46" s="9"/>
      <c r="F46" s="9"/>
    </row>
    <row r="47" spans="5:6" ht="24.75" customHeight="1">
      <c r="E47" s="9"/>
      <c r="F47" s="9"/>
    </row>
    <row r="48" spans="5:6" ht="24.75" customHeight="1">
      <c r="E48" s="9"/>
      <c r="F48" s="9"/>
    </row>
    <row r="49" spans="5:6" ht="24.75" customHeight="1">
      <c r="E49" s="9"/>
      <c r="F49" s="9"/>
    </row>
    <row r="50" spans="5:6" ht="24.75" customHeight="1">
      <c r="E50" s="9"/>
      <c r="F50" s="9"/>
    </row>
    <row r="51" spans="5:6" ht="24.75" customHeight="1">
      <c r="E51" s="9"/>
      <c r="F51" s="9"/>
    </row>
    <row r="52" ht="24.7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0"/>
  <sheetViews>
    <sheetView zoomScalePageLayoutView="0" workbookViewId="0" topLeftCell="A1">
      <pane ySplit="1" topLeftCell="A448" activePane="bottomLeft" state="frozen"/>
      <selection pane="topLeft" activeCell="A1" sqref="A1"/>
      <selection pane="bottomLeft" activeCell="F431" sqref="F431"/>
    </sheetView>
  </sheetViews>
  <sheetFormatPr defaultColWidth="9.140625" defaultRowHeight="12.75"/>
  <cols>
    <col min="1" max="2" width="5.8515625" style="63" customWidth="1"/>
    <col min="3" max="3" width="39.7109375" style="63" customWidth="1"/>
    <col min="4" max="4" width="7.00390625" style="63" customWidth="1"/>
    <col min="5" max="5" width="22.28125" style="63" customWidth="1"/>
    <col min="6" max="6" width="16.8515625" style="63" customWidth="1"/>
    <col min="7" max="7" width="14.8515625" style="63" customWidth="1"/>
    <col min="8" max="8" width="9.140625" style="69" customWidth="1"/>
    <col min="9" max="9" width="5.7109375" style="69" customWidth="1"/>
    <col min="10" max="10" width="4.8515625" style="76" customWidth="1"/>
    <col min="11" max="11" width="4.28125" style="76" customWidth="1"/>
    <col min="12" max="12" width="21.57421875" style="69" customWidth="1"/>
  </cols>
  <sheetData>
    <row r="1" spans="1:14" s="1" customFormat="1" ht="13.5" thickBot="1">
      <c r="A1" s="36" t="s">
        <v>6</v>
      </c>
      <c r="B1" s="36" t="s">
        <v>8</v>
      </c>
      <c r="C1" s="36" t="s">
        <v>7</v>
      </c>
      <c r="D1" s="36" t="s">
        <v>5</v>
      </c>
      <c r="E1" s="36" t="s">
        <v>3</v>
      </c>
      <c r="F1" s="36" t="s">
        <v>4</v>
      </c>
      <c r="G1" s="36" t="s">
        <v>9</v>
      </c>
      <c r="H1" s="37" t="s">
        <v>10</v>
      </c>
      <c r="I1" s="37" t="s">
        <v>130</v>
      </c>
      <c r="J1" s="38" t="s">
        <v>23</v>
      </c>
      <c r="K1" s="38" t="s">
        <v>24</v>
      </c>
      <c r="L1" s="37" t="s">
        <v>42</v>
      </c>
      <c r="M1" s="1" t="s">
        <v>646</v>
      </c>
      <c r="N1" s="1">
        <v>2012</v>
      </c>
    </row>
    <row r="2" spans="1:14" ht="15">
      <c r="A2" s="77"/>
      <c r="B2" s="93" t="s">
        <v>14</v>
      </c>
      <c r="C2" s="94" t="s">
        <v>182</v>
      </c>
      <c r="D2" s="95">
        <v>1</v>
      </c>
      <c r="E2" s="94" t="s">
        <v>500</v>
      </c>
      <c r="F2" s="94" t="s">
        <v>31</v>
      </c>
      <c r="G2" s="94" t="s">
        <v>95</v>
      </c>
      <c r="H2" s="81" t="str">
        <f>MID(G2,1,3)</f>
        <v>RUS</v>
      </c>
      <c r="I2" s="81">
        <f>IF(ISBLANK(G2),"",IF($N$1-MID(G2,4,4)&lt;24,"*",""))</f>
      </c>
      <c r="J2" s="81">
        <v>1</v>
      </c>
      <c r="K2" s="81">
        <v>10</v>
      </c>
      <c r="L2" s="143" t="s">
        <v>366</v>
      </c>
      <c r="M2" s="28"/>
      <c r="N2" s="28"/>
    </row>
    <row r="3" spans="1:14" ht="15">
      <c r="A3" s="82"/>
      <c r="B3" s="40" t="s">
        <v>14</v>
      </c>
      <c r="C3" s="34" t="s">
        <v>182</v>
      </c>
      <c r="D3" s="41">
        <v>2</v>
      </c>
      <c r="E3" s="34" t="s">
        <v>501</v>
      </c>
      <c r="F3" s="34" t="s">
        <v>184</v>
      </c>
      <c r="G3" s="34" t="s">
        <v>75</v>
      </c>
      <c r="H3" s="42" t="str">
        <f aca="true" t="shared" si="0" ref="H3:H60">MID(G3,1,3)</f>
        <v>BEL</v>
      </c>
      <c r="I3" s="42">
        <f aca="true" t="shared" si="1" ref="I3:I78">IF(ISBLANK(G3),"",IF($N$1-MID(G3,4,4)&lt;24,"*",""))</f>
      </c>
      <c r="J3" s="42">
        <v>1</v>
      </c>
      <c r="K3" s="42">
        <v>10</v>
      </c>
      <c r="L3" s="133"/>
      <c r="M3" s="28"/>
      <c r="N3" s="28"/>
    </row>
    <row r="4" spans="1:14" ht="15">
      <c r="A4" s="82"/>
      <c r="B4" s="43" t="s">
        <v>14</v>
      </c>
      <c r="C4" s="34" t="s">
        <v>182</v>
      </c>
      <c r="D4" s="41">
        <v>3</v>
      </c>
      <c r="E4" s="34" t="s">
        <v>502</v>
      </c>
      <c r="F4" s="34" t="s">
        <v>0</v>
      </c>
      <c r="G4" s="34" t="s">
        <v>69</v>
      </c>
      <c r="H4" s="42" t="str">
        <f t="shared" si="0"/>
        <v>GER</v>
      </c>
      <c r="I4" s="42">
        <f t="shared" si="1"/>
      </c>
      <c r="J4" s="42">
        <v>1</v>
      </c>
      <c r="K4" s="42">
        <v>10</v>
      </c>
      <c r="L4" s="133"/>
      <c r="M4" s="28"/>
      <c r="N4" s="28"/>
    </row>
    <row r="5" spans="1:14" ht="15">
      <c r="A5" s="82"/>
      <c r="B5" s="43" t="s">
        <v>14</v>
      </c>
      <c r="C5" s="34" t="s">
        <v>182</v>
      </c>
      <c r="D5" s="41">
        <v>4</v>
      </c>
      <c r="E5" s="34" t="s">
        <v>503</v>
      </c>
      <c r="F5" s="34" t="s">
        <v>18</v>
      </c>
      <c r="G5" s="34" t="s">
        <v>72</v>
      </c>
      <c r="H5" s="42" t="str">
        <f t="shared" si="0"/>
        <v>NED</v>
      </c>
      <c r="I5" s="42">
        <f t="shared" si="1"/>
      </c>
      <c r="J5" s="42">
        <v>1</v>
      </c>
      <c r="K5" s="42">
        <v>10</v>
      </c>
      <c r="L5" s="133"/>
      <c r="M5" s="28"/>
      <c r="N5" s="28"/>
    </row>
    <row r="6" spans="1:14" ht="15">
      <c r="A6" s="82"/>
      <c r="B6" s="43" t="s">
        <v>14</v>
      </c>
      <c r="C6" s="34" t="s">
        <v>182</v>
      </c>
      <c r="D6" s="41">
        <v>5</v>
      </c>
      <c r="E6" s="34" t="s">
        <v>504</v>
      </c>
      <c r="F6" s="34" t="s">
        <v>185</v>
      </c>
      <c r="G6" s="34" t="s">
        <v>77</v>
      </c>
      <c r="H6" s="42" t="str">
        <f t="shared" si="0"/>
        <v>NED</v>
      </c>
      <c r="I6" s="42">
        <f t="shared" si="1"/>
      </c>
      <c r="J6" s="42">
        <v>1</v>
      </c>
      <c r="K6" s="42">
        <v>10</v>
      </c>
      <c r="L6" s="133"/>
      <c r="M6" s="28"/>
      <c r="N6" s="28"/>
    </row>
    <row r="7" spans="1:14" ht="15">
      <c r="A7" s="82"/>
      <c r="B7" s="43" t="s">
        <v>14</v>
      </c>
      <c r="C7" s="34" t="s">
        <v>182</v>
      </c>
      <c r="D7" s="41">
        <v>6</v>
      </c>
      <c r="E7" s="34" t="s">
        <v>505</v>
      </c>
      <c r="F7" s="34" t="s">
        <v>827</v>
      </c>
      <c r="G7" s="34" t="s">
        <v>61</v>
      </c>
      <c r="H7" s="42" t="str">
        <f t="shared" si="0"/>
        <v>NED</v>
      </c>
      <c r="I7" s="42">
        <f t="shared" si="1"/>
      </c>
      <c r="J7" s="42">
        <v>1</v>
      </c>
      <c r="K7" s="42">
        <v>10</v>
      </c>
      <c r="L7" s="133"/>
      <c r="M7" s="28"/>
      <c r="N7" s="28"/>
    </row>
    <row r="8" spans="1:14" ht="15">
      <c r="A8" s="82"/>
      <c r="B8" s="43" t="s">
        <v>14</v>
      </c>
      <c r="C8" s="34" t="s">
        <v>182</v>
      </c>
      <c r="D8" s="41" t="s">
        <v>120</v>
      </c>
      <c r="E8" s="34" t="s">
        <v>367</v>
      </c>
      <c r="F8" s="34" t="s">
        <v>368</v>
      </c>
      <c r="G8" s="34" t="s">
        <v>369</v>
      </c>
      <c r="H8" s="42" t="str">
        <f t="shared" si="0"/>
        <v>NED</v>
      </c>
      <c r="I8" s="42" t="str">
        <f t="shared" si="1"/>
        <v>*</v>
      </c>
      <c r="J8" s="42">
        <v>1</v>
      </c>
      <c r="K8" s="42">
        <v>10</v>
      </c>
      <c r="L8" s="133"/>
      <c r="M8" s="28"/>
      <c r="N8" s="28"/>
    </row>
    <row r="9" spans="1:14" ht="15">
      <c r="A9" s="82"/>
      <c r="B9" s="43" t="s">
        <v>14</v>
      </c>
      <c r="C9" s="34" t="s">
        <v>182</v>
      </c>
      <c r="D9" s="41" t="s">
        <v>120</v>
      </c>
      <c r="E9" s="34" t="s">
        <v>506</v>
      </c>
      <c r="F9" s="34" t="s">
        <v>157</v>
      </c>
      <c r="G9" s="34" t="s">
        <v>161</v>
      </c>
      <c r="H9" s="42" t="str">
        <f t="shared" si="0"/>
        <v>AUS</v>
      </c>
      <c r="I9" s="42" t="str">
        <f t="shared" si="1"/>
        <v>*</v>
      </c>
      <c r="J9" s="42">
        <v>1</v>
      </c>
      <c r="K9" s="42">
        <v>10</v>
      </c>
      <c r="L9" s="133"/>
      <c r="M9" s="28"/>
      <c r="N9" s="28"/>
    </row>
    <row r="10" spans="1:14" ht="15">
      <c r="A10" s="82"/>
      <c r="B10" s="43" t="s">
        <v>14</v>
      </c>
      <c r="C10" s="34" t="s">
        <v>182</v>
      </c>
      <c r="D10" s="41" t="s">
        <v>120</v>
      </c>
      <c r="E10" s="34" t="s">
        <v>507</v>
      </c>
      <c r="F10" s="34" t="s">
        <v>150</v>
      </c>
      <c r="G10" s="34" t="s">
        <v>124</v>
      </c>
      <c r="H10" s="42" t="str">
        <f t="shared" si="0"/>
        <v>NED</v>
      </c>
      <c r="I10" s="42">
        <f t="shared" si="1"/>
      </c>
      <c r="J10" s="42">
        <v>1</v>
      </c>
      <c r="K10" s="42">
        <v>10</v>
      </c>
      <c r="L10" s="133"/>
      <c r="M10" s="28"/>
      <c r="N10" s="28"/>
    </row>
    <row r="11" spans="1:14" ht="12.75">
      <c r="A11" s="82"/>
      <c r="B11" s="43"/>
      <c r="C11" s="43"/>
      <c r="D11" s="43"/>
      <c r="E11" s="43"/>
      <c r="F11" s="43"/>
      <c r="G11" s="43"/>
      <c r="H11" s="42">
        <f t="shared" si="0"/>
      </c>
      <c r="I11" s="42">
        <f t="shared" si="1"/>
      </c>
      <c r="J11" s="42"/>
      <c r="K11" s="42"/>
      <c r="L11" s="133"/>
      <c r="M11" s="28"/>
      <c r="N11" s="28"/>
    </row>
    <row r="12" spans="1:14" ht="12.75">
      <c r="A12" s="82"/>
      <c r="B12" s="43"/>
      <c r="C12" s="43"/>
      <c r="D12" s="43"/>
      <c r="E12" s="43"/>
      <c r="F12" s="43"/>
      <c r="G12" s="43"/>
      <c r="H12" s="42">
        <f t="shared" si="0"/>
      </c>
      <c r="I12" s="42">
        <f t="shared" si="1"/>
      </c>
      <c r="J12" s="42"/>
      <c r="K12" s="42"/>
      <c r="L12" s="133"/>
      <c r="M12" s="28"/>
      <c r="N12" s="28"/>
    </row>
    <row r="13" spans="1:14" ht="12.75">
      <c r="A13" s="82"/>
      <c r="B13" s="43"/>
      <c r="C13" s="43"/>
      <c r="D13" s="43"/>
      <c r="E13" s="43"/>
      <c r="F13" s="43"/>
      <c r="G13" s="43"/>
      <c r="H13" s="42">
        <f t="shared" si="0"/>
      </c>
      <c r="I13" s="42">
        <f t="shared" si="1"/>
      </c>
      <c r="J13" s="42"/>
      <c r="K13" s="42"/>
      <c r="L13" s="133"/>
      <c r="M13" s="28"/>
      <c r="N13" s="28"/>
    </row>
    <row r="14" spans="1:14" ht="12.75">
      <c r="A14" s="82"/>
      <c r="B14" s="43"/>
      <c r="C14" s="43"/>
      <c r="D14" s="43"/>
      <c r="E14" s="43"/>
      <c r="F14" s="43"/>
      <c r="G14" s="43"/>
      <c r="H14" s="42">
        <f t="shared" si="0"/>
      </c>
      <c r="I14" s="42">
        <f t="shared" si="1"/>
      </c>
      <c r="J14" s="42"/>
      <c r="K14" s="42"/>
      <c r="L14" s="133"/>
      <c r="M14" s="28"/>
      <c r="N14" s="28"/>
    </row>
    <row r="15" spans="1:14" ht="12.75">
      <c r="A15" s="82"/>
      <c r="B15" s="43"/>
      <c r="C15" s="43"/>
      <c r="D15" s="43"/>
      <c r="E15" s="43"/>
      <c r="F15" s="43"/>
      <c r="G15" s="43"/>
      <c r="H15" s="42"/>
      <c r="I15" s="42"/>
      <c r="J15" s="42"/>
      <c r="K15" s="42"/>
      <c r="L15" s="133"/>
      <c r="M15" s="28"/>
      <c r="N15" s="28"/>
    </row>
    <row r="16" spans="1:14" ht="13.5" thickBot="1">
      <c r="A16" s="83"/>
      <c r="B16" s="96"/>
      <c r="C16" s="96"/>
      <c r="D16" s="96"/>
      <c r="E16" s="96"/>
      <c r="F16" s="96"/>
      <c r="G16" s="96"/>
      <c r="H16" s="89"/>
      <c r="I16" s="89">
        <f t="shared" si="1"/>
      </c>
      <c r="J16" s="89"/>
      <c r="K16" s="89"/>
      <c r="L16" s="134"/>
      <c r="M16" s="28"/>
      <c r="N16" s="28"/>
    </row>
    <row r="17" spans="1:14" s="27" customFormat="1" ht="15">
      <c r="A17" s="77"/>
      <c r="B17" s="94" t="s">
        <v>13</v>
      </c>
      <c r="C17" s="94" t="s">
        <v>186</v>
      </c>
      <c r="D17" s="95">
        <v>11</v>
      </c>
      <c r="E17" s="94" t="s">
        <v>508</v>
      </c>
      <c r="F17" s="94" t="s">
        <v>187</v>
      </c>
      <c r="G17" s="94" t="s">
        <v>188</v>
      </c>
      <c r="H17" s="97" t="s">
        <v>115</v>
      </c>
      <c r="I17" s="81">
        <f t="shared" si="1"/>
      </c>
      <c r="J17" s="81">
        <v>11</v>
      </c>
      <c r="K17" s="81">
        <v>20</v>
      </c>
      <c r="L17" s="143" t="s">
        <v>189</v>
      </c>
      <c r="M17" s="28"/>
      <c r="N17" s="28"/>
    </row>
    <row r="18" spans="1:14" ht="15">
      <c r="A18" s="82"/>
      <c r="B18" s="34" t="s">
        <v>13</v>
      </c>
      <c r="C18" s="34" t="s">
        <v>186</v>
      </c>
      <c r="D18" s="41">
        <v>12</v>
      </c>
      <c r="E18" s="34" t="s">
        <v>509</v>
      </c>
      <c r="F18" s="34" t="s">
        <v>87</v>
      </c>
      <c r="G18" s="34" t="s">
        <v>90</v>
      </c>
      <c r="H18" s="44" t="s">
        <v>13</v>
      </c>
      <c r="I18" s="42">
        <f t="shared" si="1"/>
      </c>
      <c r="J18" s="42">
        <v>11</v>
      </c>
      <c r="K18" s="42">
        <v>20</v>
      </c>
      <c r="L18" s="133"/>
      <c r="M18" s="28"/>
      <c r="N18" s="28"/>
    </row>
    <row r="19" spans="1:14" ht="15">
      <c r="A19" s="82"/>
      <c r="B19" s="34" t="s">
        <v>13</v>
      </c>
      <c r="C19" s="34" t="s">
        <v>186</v>
      </c>
      <c r="D19" s="41">
        <v>13</v>
      </c>
      <c r="E19" s="34" t="s">
        <v>510</v>
      </c>
      <c r="F19" s="34" t="s">
        <v>12</v>
      </c>
      <c r="G19" s="34" t="s">
        <v>58</v>
      </c>
      <c r="H19" s="44" t="s">
        <v>138</v>
      </c>
      <c r="I19" s="42">
        <f t="shared" si="1"/>
      </c>
      <c r="J19" s="42">
        <v>11</v>
      </c>
      <c r="K19" s="42">
        <v>20</v>
      </c>
      <c r="L19" s="133"/>
      <c r="M19" s="28"/>
      <c r="N19" s="28"/>
    </row>
    <row r="20" spans="1:14" ht="15">
      <c r="A20" s="82"/>
      <c r="B20" s="34" t="s">
        <v>13</v>
      </c>
      <c r="C20" s="34" t="s">
        <v>186</v>
      </c>
      <c r="D20" s="41">
        <v>16</v>
      </c>
      <c r="E20" s="34" t="s">
        <v>511</v>
      </c>
      <c r="F20" s="34" t="s">
        <v>131</v>
      </c>
      <c r="G20" s="34" t="s">
        <v>132</v>
      </c>
      <c r="H20" s="44" t="s">
        <v>141</v>
      </c>
      <c r="I20" s="42" t="str">
        <f t="shared" si="1"/>
        <v>*</v>
      </c>
      <c r="J20" s="42">
        <v>11</v>
      </c>
      <c r="K20" s="42">
        <v>20</v>
      </c>
      <c r="L20" s="133"/>
      <c r="M20" s="28"/>
      <c r="N20" s="28"/>
    </row>
    <row r="21" spans="1:14" ht="15">
      <c r="A21" s="82"/>
      <c r="B21" s="34" t="s">
        <v>13</v>
      </c>
      <c r="C21" s="34" t="s">
        <v>186</v>
      </c>
      <c r="D21" s="41">
        <v>14</v>
      </c>
      <c r="E21" s="34" t="s">
        <v>512</v>
      </c>
      <c r="F21" s="34" t="s">
        <v>190</v>
      </c>
      <c r="G21" s="34" t="s">
        <v>76</v>
      </c>
      <c r="H21" s="44" t="s">
        <v>14</v>
      </c>
      <c r="I21" s="42">
        <f t="shared" si="1"/>
      </c>
      <c r="J21" s="42">
        <v>11</v>
      </c>
      <c r="K21" s="42">
        <v>20</v>
      </c>
      <c r="L21" s="133"/>
      <c r="M21" s="28"/>
      <c r="N21" s="28"/>
    </row>
    <row r="22" spans="1:14" ht="15">
      <c r="A22" s="82"/>
      <c r="B22" s="34" t="s">
        <v>13</v>
      </c>
      <c r="C22" s="34" t="s">
        <v>186</v>
      </c>
      <c r="D22" s="41">
        <v>15</v>
      </c>
      <c r="E22" s="34" t="s">
        <v>513</v>
      </c>
      <c r="F22" s="34" t="s">
        <v>22</v>
      </c>
      <c r="G22" s="34" t="s">
        <v>65</v>
      </c>
      <c r="H22" s="44" t="s">
        <v>13</v>
      </c>
      <c r="I22" s="42">
        <f t="shared" si="1"/>
      </c>
      <c r="J22" s="42">
        <v>11</v>
      </c>
      <c r="K22" s="42">
        <v>20</v>
      </c>
      <c r="L22" s="133"/>
      <c r="M22" s="28"/>
      <c r="N22" s="28"/>
    </row>
    <row r="23" spans="1:14" ht="15">
      <c r="A23" s="82"/>
      <c r="B23" s="34" t="s">
        <v>13</v>
      </c>
      <c r="C23" s="34" t="s">
        <v>186</v>
      </c>
      <c r="D23" s="41" t="s">
        <v>120</v>
      </c>
      <c r="E23" s="34" t="s">
        <v>514</v>
      </c>
      <c r="F23" s="34" t="s">
        <v>191</v>
      </c>
      <c r="G23" s="34" t="s">
        <v>174</v>
      </c>
      <c r="H23" s="44" t="s">
        <v>13</v>
      </c>
      <c r="I23" s="42">
        <f t="shared" si="1"/>
      </c>
      <c r="J23" s="42">
        <v>11</v>
      </c>
      <c r="K23" s="42">
        <v>20</v>
      </c>
      <c r="L23" s="133"/>
      <c r="M23" s="28"/>
      <c r="N23" s="28"/>
    </row>
    <row r="24" spans="1:14" s="27" customFormat="1" ht="12.75">
      <c r="A24" s="82"/>
      <c r="B24" s="43"/>
      <c r="C24" s="43"/>
      <c r="D24" s="43"/>
      <c r="E24" s="43"/>
      <c r="F24" s="43"/>
      <c r="G24" s="43"/>
      <c r="H24" s="42"/>
      <c r="I24" s="42">
        <f t="shared" si="1"/>
      </c>
      <c r="J24" s="42">
        <v>11</v>
      </c>
      <c r="K24" s="42">
        <v>20</v>
      </c>
      <c r="L24" s="133"/>
      <c r="M24" s="28"/>
      <c r="N24" s="28"/>
    </row>
    <row r="25" spans="1:14" ht="12.75">
      <c r="A25" s="82"/>
      <c r="B25" s="43"/>
      <c r="C25" s="43"/>
      <c r="D25" s="43"/>
      <c r="E25" s="43"/>
      <c r="F25" s="43"/>
      <c r="G25" s="43"/>
      <c r="H25" s="42"/>
      <c r="I25" s="42">
        <f t="shared" si="1"/>
      </c>
      <c r="J25" s="42">
        <v>11</v>
      </c>
      <c r="K25" s="42">
        <v>20</v>
      </c>
      <c r="L25" s="133"/>
      <c r="M25" s="28"/>
      <c r="N25" s="28"/>
    </row>
    <row r="26" spans="1:14" ht="12.75">
      <c r="A26" s="82"/>
      <c r="B26" s="43"/>
      <c r="C26" s="43"/>
      <c r="D26" s="43"/>
      <c r="E26" s="43"/>
      <c r="F26" s="43"/>
      <c r="G26" s="43"/>
      <c r="H26" s="42"/>
      <c r="I26" s="42">
        <f t="shared" si="1"/>
      </c>
      <c r="J26" s="42">
        <v>11</v>
      </c>
      <c r="K26" s="42">
        <v>20</v>
      </c>
      <c r="L26" s="133"/>
      <c r="M26" s="28"/>
      <c r="N26" s="28"/>
    </row>
    <row r="27" spans="1:14" s="27" customFormat="1" ht="12.75">
      <c r="A27" s="82"/>
      <c r="B27" s="43"/>
      <c r="C27" s="43"/>
      <c r="D27" s="43"/>
      <c r="E27" s="43"/>
      <c r="F27" s="43"/>
      <c r="G27" s="43"/>
      <c r="H27" s="42"/>
      <c r="I27" s="42">
        <f t="shared" si="1"/>
      </c>
      <c r="J27" s="42">
        <v>11</v>
      </c>
      <c r="K27" s="42">
        <v>20</v>
      </c>
      <c r="L27" s="133"/>
      <c r="M27" s="28"/>
      <c r="N27" s="28"/>
    </row>
    <row r="28" spans="1:14" ht="12.75">
      <c r="A28" s="82"/>
      <c r="B28" s="45"/>
      <c r="C28" s="45"/>
      <c r="D28" s="45"/>
      <c r="E28" s="45"/>
      <c r="F28" s="45"/>
      <c r="G28" s="45"/>
      <c r="H28" s="46"/>
      <c r="I28" s="42">
        <f t="shared" si="1"/>
      </c>
      <c r="J28" s="46"/>
      <c r="K28" s="46"/>
      <c r="L28" s="135"/>
      <c r="M28" s="28"/>
      <c r="N28" s="28"/>
    </row>
    <row r="29" spans="1:14" s="27" customFormat="1" ht="12.75">
      <c r="A29" s="82"/>
      <c r="B29" s="45"/>
      <c r="C29" s="45"/>
      <c r="D29" s="45"/>
      <c r="E29" s="45"/>
      <c r="F29" s="45"/>
      <c r="G29" s="45"/>
      <c r="H29" s="46"/>
      <c r="I29" s="42">
        <f t="shared" si="1"/>
      </c>
      <c r="J29" s="46"/>
      <c r="K29" s="46"/>
      <c r="L29" s="135"/>
      <c r="M29" s="28"/>
      <c r="N29" s="28"/>
    </row>
    <row r="30" spans="1:14" ht="12.75">
      <c r="A30" s="82"/>
      <c r="B30" s="45"/>
      <c r="C30" s="45"/>
      <c r="D30" s="45"/>
      <c r="E30" s="45"/>
      <c r="F30" s="45"/>
      <c r="G30" s="45"/>
      <c r="H30" s="46"/>
      <c r="I30" s="42">
        <f t="shared" si="1"/>
      </c>
      <c r="J30" s="46"/>
      <c r="K30" s="46"/>
      <c r="L30" s="135"/>
      <c r="M30" s="28"/>
      <c r="N30" s="28"/>
    </row>
    <row r="31" spans="1:14" ht="13.5" thickBot="1">
      <c r="A31" s="83"/>
      <c r="B31" s="98"/>
      <c r="C31" s="98"/>
      <c r="D31" s="98"/>
      <c r="E31" s="98"/>
      <c r="F31" s="98"/>
      <c r="G31" s="98"/>
      <c r="H31" s="99"/>
      <c r="I31" s="89">
        <f t="shared" si="1"/>
      </c>
      <c r="J31" s="99"/>
      <c r="K31" s="99"/>
      <c r="L31" s="136"/>
      <c r="M31" s="28"/>
      <c r="N31" s="28"/>
    </row>
    <row r="32" spans="1:14" ht="15.75" thickBot="1">
      <c r="A32" s="77"/>
      <c r="B32" s="92"/>
      <c r="C32" s="94" t="s">
        <v>192</v>
      </c>
      <c r="D32" s="95">
        <v>21</v>
      </c>
      <c r="E32" s="15" t="s">
        <v>802</v>
      </c>
      <c r="F32" s="15" t="s">
        <v>811</v>
      </c>
      <c r="G32" s="169" t="s">
        <v>819</v>
      </c>
      <c r="H32" s="81" t="str">
        <f t="shared" si="0"/>
        <v>NED</v>
      </c>
      <c r="I32" s="81">
        <f t="shared" si="1"/>
      </c>
      <c r="J32" s="81">
        <v>21</v>
      </c>
      <c r="K32" s="81">
        <v>30</v>
      </c>
      <c r="L32" s="144"/>
      <c r="M32" s="28"/>
      <c r="N32" s="28"/>
    </row>
    <row r="33" spans="1:14" ht="23.25" thickBot="1">
      <c r="A33" s="82"/>
      <c r="B33" s="43"/>
      <c r="C33" s="34" t="s">
        <v>192</v>
      </c>
      <c r="D33" s="41">
        <v>22</v>
      </c>
      <c r="E33" s="15" t="s">
        <v>803</v>
      </c>
      <c r="F33" s="15" t="s">
        <v>812</v>
      </c>
      <c r="G33" s="169" t="s">
        <v>820</v>
      </c>
      <c r="H33" s="42" t="str">
        <f t="shared" si="0"/>
        <v>SWE</v>
      </c>
      <c r="I33" s="42">
        <f t="shared" si="1"/>
      </c>
      <c r="J33" s="42">
        <v>21</v>
      </c>
      <c r="K33" s="42">
        <v>30</v>
      </c>
      <c r="L33" s="137"/>
      <c r="M33" s="28"/>
      <c r="N33" s="28"/>
    </row>
    <row r="34" spans="1:14" ht="23.25" thickBot="1">
      <c r="A34" s="82"/>
      <c r="B34" s="43"/>
      <c r="C34" s="34" t="s">
        <v>192</v>
      </c>
      <c r="D34" s="41">
        <v>23</v>
      </c>
      <c r="E34" s="15" t="s">
        <v>804</v>
      </c>
      <c r="F34" s="15" t="s">
        <v>813</v>
      </c>
      <c r="G34" s="169" t="s">
        <v>820</v>
      </c>
      <c r="H34" s="42" t="str">
        <f t="shared" si="0"/>
        <v>SWE</v>
      </c>
      <c r="I34" s="42">
        <f t="shared" si="1"/>
      </c>
      <c r="J34" s="42">
        <v>21</v>
      </c>
      <c r="K34" s="42">
        <v>30</v>
      </c>
      <c r="L34" s="137"/>
      <c r="M34" s="28"/>
      <c r="N34" s="28"/>
    </row>
    <row r="35" spans="1:14" ht="15.75" thickBot="1">
      <c r="A35" s="82"/>
      <c r="B35" s="43"/>
      <c r="C35" s="34" t="s">
        <v>192</v>
      </c>
      <c r="D35" s="41">
        <v>24</v>
      </c>
      <c r="E35" s="15" t="s">
        <v>805</v>
      </c>
      <c r="F35" s="15" t="s">
        <v>814</v>
      </c>
      <c r="G35" s="169" t="s">
        <v>821</v>
      </c>
      <c r="H35" s="42" t="str">
        <f t="shared" si="0"/>
        <v>GBR</v>
      </c>
      <c r="I35" s="42">
        <f t="shared" si="1"/>
      </c>
      <c r="J35" s="42">
        <v>21</v>
      </c>
      <c r="K35" s="42">
        <v>30</v>
      </c>
      <c r="L35" s="137"/>
      <c r="M35" s="28"/>
      <c r="N35" s="28"/>
    </row>
    <row r="36" spans="1:14" ht="23.25" thickBot="1">
      <c r="A36" s="82"/>
      <c r="B36" s="43"/>
      <c r="C36" s="34" t="s">
        <v>192</v>
      </c>
      <c r="D36" s="41">
        <v>25</v>
      </c>
      <c r="E36" s="15" t="s">
        <v>806</v>
      </c>
      <c r="F36" s="15" t="s">
        <v>815</v>
      </c>
      <c r="G36" s="169" t="s">
        <v>822</v>
      </c>
      <c r="H36" s="42" t="str">
        <f t="shared" si="0"/>
        <v>SWE</v>
      </c>
      <c r="I36" s="42">
        <f t="shared" si="1"/>
      </c>
      <c r="J36" s="42">
        <v>21</v>
      </c>
      <c r="K36" s="42">
        <v>30</v>
      </c>
      <c r="L36" s="137"/>
      <c r="M36" s="28"/>
      <c r="N36" s="28"/>
    </row>
    <row r="37" spans="1:14" ht="15.75" thickBot="1">
      <c r="A37" s="82"/>
      <c r="B37" s="43"/>
      <c r="C37" s="34" t="s">
        <v>192</v>
      </c>
      <c r="D37" s="41">
        <v>26</v>
      </c>
      <c r="E37" s="15" t="s">
        <v>807</v>
      </c>
      <c r="F37" s="15" t="s">
        <v>444</v>
      </c>
      <c r="G37" s="169" t="s">
        <v>823</v>
      </c>
      <c r="H37" s="42" t="str">
        <f t="shared" si="0"/>
        <v>NED</v>
      </c>
      <c r="I37" s="42">
        <f t="shared" si="1"/>
      </c>
      <c r="J37" s="42">
        <v>21</v>
      </c>
      <c r="K37" s="42">
        <v>30</v>
      </c>
      <c r="L37" s="137"/>
      <c r="M37" s="28"/>
      <c r="N37" s="28"/>
    </row>
    <row r="38" spans="1:14" ht="15.75" thickBot="1">
      <c r="A38" s="82"/>
      <c r="B38" s="43"/>
      <c r="C38" s="34" t="s">
        <v>192</v>
      </c>
      <c r="D38" s="41" t="s">
        <v>120</v>
      </c>
      <c r="E38" s="15" t="s">
        <v>808</v>
      </c>
      <c r="F38" s="15" t="s">
        <v>816</v>
      </c>
      <c r="G38" s="170" t="s">
        <v>824</v>
      </c>
      <c r="H38" s="42" t="str">
        <f t="shared" si="0"/>
        <v>NED</v>
      </c>
      <c r="I38" s="42">
        <f t="shared" si="1"/>
      </c>
      <c r="J38" s="42">
        <v>21</v>
      </c>
      <c r="K38" s="42">
        <v>30</v>
      </c>
      <c r="L38" s="137"/>
      <c r="M38" s="28"/>
      <c r="N38" s="28"/>
    </row>
    <row r="39" spans="1:14" ht="15.75" thickBot="1">
      <c r="A39" s="82"/>
      <c r="B39" s="43"/>
      <c r="C39" s="34" t="s">
        <v>192</v>
      </c>
      <c r="D39" s="41" t="s">
        <v>120</v>
      </c>
      <c r="E39" s="15" t="s">
        <v>809</v>
      </c>
      <c r="F39" s="15" t="s">
        <v>817</v>
      </c>
      <c r="G39" s="170" t="s">
        <v>825</v>
      </c>
      <c r="H39" s="42" t="str">
        <f t="shared" si="0"/>
        <v>GBR</v>
      </c>
      <c r="I39" s="42">
        <f t="shared" si="1"/>
      </c>
      <c r="J39" s="42">
        <v>21</v>
      </c>
      <c r="K39" s="42">
        <v>30</v>
      </c>
      <c r="L39" s="137"/>
      <c r="M39" s="28"/>
      <c r="N39" s="28"/>
    </row>
    <row r="40" spans="1:14" ht="15.75" thickBot="1">
      <c r="A40" s="82"/>
      <c r="B40" s="43"/>
      <c r="C40" s="34" t="s">
        <v>192</v>
      </c>
      <c r="D40" s="41" t="s">
        <v>120</v>
      </c>
      <c r="E40" s="15" t="s">
        <v>810</v>
      </c>
      <c r="F40" s="15" t="s">
        <v>818</v>
      </c>
      <c r="G40" s="170" t="s">
        <v>826</v>
      </c>
      <c r="H40" s="42" t="str">
        <f t="shared" si="0"/>
        <v>NED</v>
      </c>
      <c r="I40" s="42" t="str">
        <f t="shared" si="1"/>
        <v>*</v>
      </c>
      <c r="J40" s="42">
        <v>21</v>
      </c>
      <c r="K40" s="42">
        <v>30</v>
      </c>
      <c r="L40" s="137"/>
      <c r="M40" s="28"/>
      <c r="N40" s="28"/>
    </row>
    <row r="41" spans="1:14" ht="15">
      <c r="A41" s="82"/>
      <c r="B41" s="43"/>
      <c r="C41" s="34" t="s">
        <v>192</v>
      </c>
      <c r="D41" s="41"/>
      <c r="E41" s="43"/>
      <c r="F41" s="43"/>
      <c r="G41" s="43"/>
      <c r="H41" s="42">
        <f t="shared" si="0"/>
      </c>
      <c r="I41" s="42">
        <f t="shared" si="1"/>
      </c>
      <c r="J41" s="42">
        <v>21</v>
      </c>
      <c r="K41" s="42">
        <v>30</v>
      </c>
      <c r="L41" s="137"/>
      <c r="M41" s="28"/>
      <c r="N41" s="28"/>
    </row>
    <row r="42" spans="1:14" ht="15">
      <c r="A42" s="82"/>
      <c r="B42" s="39"/>
      <c r="C42" s="47"/>
      <c r="D42" s="48"/>
      <c r="E42" s="39"/>
      <c r="F42" s="39"/>
      <c r="G42" s="39"/>
      <c r="H42" s="35"/>
      <c r="I42" s="42"/>
      <c r="J42" s="35"/>
      <c r="K42" s="35"/>
      <c r="L42" s="137"/>
      <c r="M42" s="28"/>
      <c r="N42" s="28"/>
    </row>
    <row r="43" spans="1:14" ht="15">
      <c r="A43" s="82"/>
      <c r="B43" s="39"/>
      <c r="C43" s="47"/>
      <c r="D43" s="48"/>
      <c r="E43" s="39"/>
      <c r="F43" s="39"/>
      <c r="G43" s="39"/>
      <c r="H43" s="35"/>
      <c r="I43" s="42"/>
      <c r="J43" s="35"/>
      <c r="K43" s="35"/>
      <c r="L43" s="137"/>
      <c r="M43" s="28"/>
      <c r="N43" s="28"/>
    </row>
    <row r="44" spans="1:14" ht="15">
      <c r="A44" s="82"/>
      <c r="B44" s="39"/>
      <c r="C44" s="47"/>
      <c r="D44" s="48"/>
      <c r="E44" s="39"/>
      <c r="F44" s="39"/>
      <c r="G44" s="39"/>
      <c r="H44" s="35"/>
      <c r="I44" s="42"/>
      <c r="J44" s="35"/>
      <c r="K44" s="35"/>
      <c r="L44" s="137"/>
      <c r="M44" s="28"/>
      <c r="N44" s="28"/>
    </row>
    <row r="45" spans="1:14" ht="12.75">
      <c r="A45" s="82"/>
      <c r="B45" s="45"/>
      <c r="C45" s="45"/>
      <c r="D45" s="45"/>
      <c r="E45" s="45"/>
      <c r="F45" s="45"/>
      <c r="G45" s="45"/>
      <c r="H45" s="46">
        <f t="shared" si="0"/>
      </c>
      <c r="I45" s="42">
        <f t="shared" si="1"/>
      </c>
      <c r="J45" s="46"/>
      <c r="K45" s="46"/>
      <c r="L45" s="135"/>
      <c r="M45" s="28"/>
      <c r="N45" s="28"/>
    </row>
    <row r="46" spans="1:14" ht="13.5" thickBot="1">
      <c r="A46" s="83"/>
      <c r="B46" s="98"/>
      <c r="C46" s="98"/>
      <c r="D46" s="98"/>
      <c r="E46" s="98"/>
      <c r="F46" s="98"/>
      <c r="G46" s="98"/>
      <c r="H46" s="99"/>
      <c r="I46" s="89">
        <f t="shared" si="1"/>
      </c>
      <c r="J46" s="99"/>
      <c r="K46" s="99"/>
      <c r="L46" s="136"/>
      <c r="M46" s="28"/>
      <c r="N46" s="28"/>
    </row>
    <row r="47" spans="1:14" ht="15">
      <c r="A47" s="77"/>
      <c r="B47" s="94" t="s">
        <v>141</v>
      </c>
      <c r="C47" s="101" t="s">
        <v>193</v>
      </c>
      <c r="D47" s="95">
        <v>31</v>
      </c>
      <c r="E47" s="94" t="s">
        <v>515</v>
      </c>
      <c r="F47" s="94" t="s">
        <v>15</v>
      </c>
      <c r="G47" s="94" t="s">
        <v>71</v>
      </c>
      <c r="H47" s="81" t="str">
        <f t="shared" si="0"/>
        <v>NED</v>
      </c>
      <c r="I47" s="81">
        <f t="shared" si="1"/>
      </c>
      <c r="J47" s="81">
        <v>31</v>
      </c>
      <c r="K47" s="81">
        <v>40</v>
      </c>
      <c r="L47" s="145" t="s">
        <v>194</v>
      </c>
      <c r="M47" s="28"/>
      <c r="N47" s="28"/>
    </row>
    <row r="48" spans="1:14" ht="15">
      <c r="A48" s="82"/>
      <c r="B48" s="34" t="s">
        <v>141</v>
      </c>
      <c r="C48" s="49" t="s">
        <v>193</v>
      </c>
      <c r="D48" s="41">
        <v>34</v>
      </c>
      <c r="E48" s="34" t="s">
        <v>516</v>
      </c>
      <c r="F48" s="34" t="s">
        <v>140</v>
      </c>
      <c r="G48" s="34" t="s">
        <v>162</v>
      </c>
      <c r="H48" s="42" t="str">
        <f t="shared" si="0"/>
        <v>AUS</v>
      </c>
      <c r="I48" s="42">
        <f t="shared" si="1"/>
      </c>
      <c r="J48" s="42">
        <v>31</v>
      </c>
      <c r="K48" s="42">
        <v>40</v>
      </c>
      <c r="L48" s="133"/>
      <c r="M48" s="28"/>
      <c r="N48" s="28"/>
    </row>
    <row r="49" spans="1:14" ht="15">
      <c r="A49" s="82"/>
      <c r="B49" s="34" t="s">
        <v>141</v>
      </c>
      <c r="C49" s="49" t="s">
        <v>193</v>
      </c>
      <c r="D49" s="41">
        <v>32</v>
      </c>
      <c r="E49" s="34" t="s">
        <v>517</v>
      </c>
      <c r="F49" s="34" t="s">
        <v>160</v>
      </c>
      <c r="G49" s="34" t="s">
        <v>164</v>
      </c>
      <c r="H49" s="42" t="str">
        <f t="shared" si="0"/>
        <v>AUS</v>
      </c>
      <c r="I49" s="42">
        <f t="shared" si="1"/>
      </c>
      <c r="J49" s="42">
        <v>31</v>
      </c>
      <c r="K49" s="42">
        <v>40</v>
      </c>
      <c r="L49" s="133"/>
      <c r="M49" s="28"/>
      <c r="N49" s="28"/>
    </row>
    <row r="50" spans="1:14" ht="15">
      <c r="A50" s="82"/>
      <c r="B50" s="34" t="s">
        <v>141</v>
      </c>
      <c r="C50" s="49" t="s">
        <v>193</v>
      </c>
      <c r="D50" s="41">
        <v>36</v>
      </c>
      <c r="E50" s="34" t="s">
        <v>518</v>
      </c>
      <c r="F50" s="34" t="s">
        <v>11</v>
      </c>
      <c r="G50" s="34" t="s">
        <v>57</v>
      </c>
      <c r="H50" s="42" t="str">
        <f t="shared" si="0"/>
        <v>GER</v>
      </c>
      <c r="I50" s="42">
        <f t="shared" si="1"/>
      </c>
      <c r="J50" s="42">
        <v>31</v>
      </c>
      <c r="K50" s="42">
        <v>40</v>
      </c>
      <c r="L50" s="133"/>
      <c r="M50" s="28"/>
      <c r="N50" s="28"/>
    </row>
    <row r="51" spans="1:14" ht="15">
      <c r="A51" s="82"/>
      <c r="B51" s="34" t="s">
        <v>141</v>
      </c>
      <c r="C51" s="49" t="s">
        <v>193</v>
      </c>
      <c r="D51" s="41">
        <v>33</v>
      </c>
      <c r="E51" s="34" t="s">
        <v>519</v>
      </c>
      <c r="F51" s="34" t="s">
        <v>195</v>
      </c>
      <c r="G51" s="34" t="s">
        <v>196</v>
      </c>
      <c r="H51" s="42" t="str">
        <f t="shared" si="0"/>
        <v>AUS</v>
      </c>
      <c r="I51" s="42">
        <f t="shared" si="1"/>
      </c>
      <c r="J51" s="42">
        <v>31</v>
      </c>
      <c r="K51" s="42">
        <v>40</v>
      </c>
      <c r="L51" s="133"/>
      <c r="M51" s="28"/>
      <c r="N51" s="28"/>
    </row>
    <row r="52" spans="1:14" ht="15">
      <c r="A52" s="82"/>
      <c r="B52" s="34" t="s">
        <v>141</v>
      </c>
      <c r="C52" s="49" t="s">
        <v>193</v>
      </c>
      <c r="D52" s="41" t="s">
        <v>120</v>
      </c>
      <c r="E52" s="34" t="s">
        <v>520</v>
      </c>
      <c r="F52" s="34" t="s">
        <v>159</v>
      </c>
      <c r="G52" s="34" t="s">
        <v>163</v>
      </c>
      <c r="H52" s="42" t="str">
        <f t="shared" si="0"/>
        <v>AUS</v>
      </c>
      <c r="I52" s="42">
        <f t="shared" si="1"/>
      </c>
      <c r="J52" s="42">
        <v>31</v>
      </c>
      <c r="K52" s="42">
        <v>40</v>
      </c>
      <c r="L52" s="133"/>
      <c r="M52" s="28"/>
      <c r="N52" s="28"/>
    </row>
    <row r="53" spans="1:14" ht="15">
      <c r="A53" s="82"/>
      <c r="B53" s="34" t="s">
        <v>141</v>
      </c>
      <c r="C53" s="49" t="s">
        <v>193</v>
      </c>
      <c r="D53" s="41">
        <v>35</v>
      </c>
      <c r="E53" s="34" t="s">
        <v>521</v>
      </c>
      <c r="F53" s="34" t="s">
        <v>197</v>
      </c>
      <c r="G53" s="34" t="s">
        <v>198</v>
      </c>
      <c r="H53" s="42" t="str">
        <f t="shared" si="0"/>
        <v>AUS</v>
      </c>
      <c r="I53" s="42">
        <f t="shared" si="1"/>
      </c>
      <c r="J53" s="42">
        <v>31</v>
      </c>
      <c r="K53" s="42">
        <v>40</v>
      </c>
      <c r="L53" s="133"/>
      <c r="M53" s="28"/>
      <c r="N53" s="28"/>
    </row>
    <row r="54" spans="1:14" ht="15">
      <c r="A54" s="82"/>
      <c r="B54" s="34" t="s">
        <v>141</v>
      </c>
      <c r="C54" s="49" t="s">
        <v>193</v>
      </c>
      <c r="D54" s="41"/>
      <c r="E54" s="49" t="s">
        <v>522</v>
      </c>
      <c r="F54" s="49" t="s">
        <v>349</v>
      </c>
      <c r="G54" s="49" t="s">
        <v>63</v>
      </c>
      <c r="H54" s="42" t="str">
        <f t="shared" si="0"/>
        <v>GER</v>
      </c>
      <c r="I54" s="42">
        <f t="shared" si="1"/>
      </c>
      <c r="J54" s="42">
        <v>31</v>
      </c>
      <c r="K54" s="42">
        <v>40</v>
      </c>
      <c r="L54" s="133"/>
      <c r="M54" s="28"/>
      <c r="N54" s="28"/>
    </row>
    <row r="55" spans="1:14" ht="15">
      <c r="A55" s="82"/>
      <c r="B55" s="34" t="s">
        <v>141</v>
      </c>
      <c r="C55" s="49" t="s">
        <v>193</v>
      </c>
      <c r="D55" s="41" t="s">
        <v>120</v>
      </c>
      <c r="E55" s="34" t="s">
        <v>523</v>
      </c>
      <c r="F55" s="34" t="s">
        <v>169</v>
      </c>
      <c r="G55" s="34" t="s">
        <v>133</v>
      </c>
      <c r="H55" s="42" t="str">
        <f t="shared" si="0"/>
        <v>NZL</v>
      </c>
      <c r="I55" s="42">
        <f t="shared" si="1"/>
      </c>
      <c r="J55" s="42">
        <v>31</v>
      </c>
      <c r="K55" s="42">
        <v>40</v>
      </c>
      <c r="L55" s="133"/>
      <c r="M55" s="28"/>
      <c r="N55" s="28"/>
    </row>
    <row r="56" spans="1:14" ht="15">
      <c r="A56" s="82"/>
      <c r="B56" s="34"/>
      <c r="C56" s="49"/>
      <c r="D56" s="41"/>
      <c r="E56" s="34"/>
      <c r="F56" s="34"/>
      <c r="G56" s="34"/>
      <c r="H56" s="42"/>
      <c r="I56" s="42"/>
      <c r="J56" s="42"/>
      <c r="K56" s="42"/>
      <c r="L56" s="133"/>
      <c r="M56" s="28"/>
      <c r="N56" s="28"/>
    </row>
    <row r="57" spans="1:14" ht="15">
      <c r="A57" s="82"/>
      <c r="B57" s="34"/>
      <c r="C57" s="49"/>
      <c r="D57" s="41"/>
      <c r="E57" s="34"/>
      <c r="F57" s="34"/>
      <c r="G57" s="34"/>
      <c r="H57" s="42"/>
      <c r="I57" s="42"/>
      <c r="J57" s="42"/>
      <c r="K57" s="42"/>
      <c r="L57" s="133"/>
      <c r="M57" s="28"/>
      <c r="N57" s="28"/>
    </row>
    <row r="58" spans="1:14" ht="15">
      <c r="A58" s="82"/>
      <c r="B58" s="34"/>
      <c r="C58" s="49"/>
      <c r="D58" s="41"/>
      <c r="E58" s="34"/>
      <c r="F58" s="34"/>
      <c r="G58" s="34"/>
      <c r="H58" s="42"/>
      <c r="I58" s="42"/>
      <c r="J58" s="42"/>
      <c r="K58" s="42"/>
      <c r="L58" s="133"/>
      <c r="M58" s="28"/>
      <c r="N58" s="28"/>
    </row>
    <row r="59" spans="1:14" ht="12.75">
      <c r="A59" s="82"/>
      <c r="B59" s="43"/>
      <c r="C59" s="43"/>
      <c r="D59" s="43"/>
      <c r="E59" s="43"/>
      <c r="F59" s="43"/>
      <c r="G59" s="43"/>
      <c r="H59" s="42">
        <f t="shared" si="0"/>
      </c>
      <c r="I59" s="42">
        <f t="shared" si="1"/>
      </c>
      <c r="J59" s="42">
        <v>31</v>
      </c>
      <c r="K59" s="42">
        <v>40</v>
      </c>
      <c r="L59" s="133"/>
      <c r="M59" s="28"/>
      <c r="N59" s="28"/>
    </row>
    <row r="60" spans="1:14" ht="12.75">
      <c r="A60" s="82"/>
      <c r="B60" s="43"/>
      <c r="C60" s="43"/>
      <c r="D60" s="43"/>
      <c r="E60" s="43"/>
      <c r="F60" s="43"/>
      <c r="G60" s="43"/>
      <c r="H60" s="42">
        <f t="shared" si="0"/>
      </c>
      <c r="I60" s="42">
        <f t="shared" si="1"/>
      </c>
      <c r="J60" s="42">
        <v>31</v>
      </c>
      <c r="K60" s="42">
        <v>40</v>
      </c>
      <c r="L60" s="133"/>
      <c r="M60" s="28"/>
      <c r="N60" s="28"/>
    </row>
    <row r="61" spans="1:14" ht="13.5" thickBot="1">
      <c r="A61" s="83"/>
      <c r="B61" s="96"/>
      <c r="C61" s="96"/>
      <c r="D61" s="96"/>
      <c r="E61" s="96"/>
      <c r="F61" s="96"/>
      <c r="G61" s="96"/>
      <c r="H61" s="89"/>
      <c r="I61" s="89">
        <f t="shared" si="1"/>
      </c>
      <c r="J61" s="89"/>
      <c r="K61" s="89"/>
      <c r="L61" s="134"/>
      <c r="M61" s="28"/>
      <c r="N61" s="28"/>
    </row>
    <row r="62" spans="1:14" ht="15">
      <c r="A62" s="77"/>
      <c r="B62" s="94" t="s">
        <v>111</v>
      </c>
      <c r="C62" s="101" t="s">
        <v>199</v>
      </c>
      <c r="D62" s="95">
        <v>41</v>
      </c>
      <c r="E62" s="94" t="s">
        <v>38</v>
      </c>
      <c r="F62" s="94" t="s">
        <v>1</v>
      </c>
      <c r="G62" s="94" t="s">
        <v>73</v>
      </c>
      <c r="H62" s="97" t="s">
        <v>138</v>
      </c>
      <c r="I62" s="81">
        <f t="shared" si="1"/>
      </c>
      <c r="J62" s="81">
        <v>41</v>
      </c>
      <c r="K62" s="81">
        <v>50</v>
      </c>
      <c r="L62" s="145" t="s">
        <v>200</v>
      </c>
      <c r="M62" s="28"/>
      <c r="N62" s="28"/>
    </row>
    <row r="63" spans="1:14" ht="15">
      <c r="A63" s="82"/>
      <c r="B63" s="34" t="s">
        <v>111</v>
      </c>
      <c r="C63" s="49" t="s">
        <v>199</v>
      </c>
      <c r="D63" s="41">
        <v>42</v>
      </c>
      <c r="E63" s="34" t="s">
        <v>143</v>
      </c>
      <c r="F63" s="34" t="s">
        <v>35</v>
      </c>
      <c r="G63" s="34" t="s">
        <v>146</v>
      </c>
      <c r="H63" s="44" t="s">
        <v>138</v>
      </c>
      <c r="I63" s="42">
        <f t="shared" si="1"/>
      </c>
      <c r="J63" s="42">
        <v>41</v>
      </c>
      <c r="K63" s="42">
        <v>50</v>
      </c>
      <c r="L63" s="133"/>
      <c r="M63" s="28"/>
      <c r="N63" s="28"/>
    </row>
    <row r="64" spans="1:14" ht="15">
      <c r="A64" s="82"/>
      <c r="B64" s="34" t="s">
        <v>111</v>
      </c>
      <c r="C64" s="49" t="s">
        <v>199</v>
      </c>
      <c r="D64" s="41">
        <v>43</v>
      </c>
      <c r="E64" s="34" t="s">
        <v>142</v>
      </c>
      <c r="F64" s="34" t="s">
        <v>121</v>
      </c>
      <c r="G64" s="34" t="s">
        <v>147</v>
      </c>
      <c r="H64" s="44" t="s">
        <v>111</v>
      </c>
      <c r="I64" s="42" t="str">
        <f t="shared" si="1"/>
        <v>*</v>
      </c>
      <c r="J64" s="42">
        <v>41</v>
      </c>
      <c r="K64" s="42">
        <v>50</v>
      </c>
      <c r="L64" s="133"/>
      <c r="M64" s="28"/>
      <c r="N64" s="28"/>
    </row>
    <row r="65" spans="1:14" ht="15">
      <c r="A65" s="82"/>
      <c r="B65" s="34" t="s">
        <v>111</v>
      </c>
      <c r="C65" s="49" t="s">
        <v>199</v>
      </c>
      <c r="D65" s="41">
        <v>44</v>
      </c>
      <c r="E65" s="34" t="s">
        <v>201</v>
      </c>
      <c r="F65" s="34" t="s">
        <v>202</v>
      </c>
      <c r="G65" s="34" t="s">
        <v>203</v>
      </c>
      <c r="H65" s="44" t="s">
        <v>28</v>
      </c>
      <c r="I65" s="42" t="str">
        <f t="shared" si="1"/>
        <v>*</v>
      </c>
      <c r="J65" s="42">
        <v>41</v>
      </c>
      <c r="K65" s="42">
        <v>50</v>
      </c>
      <c r="L65" s="133"/>
      <c r="M65" s="28"/>
      <c r="N65" s="28"/>
    </row>
    <row r="66" spans="1:14" ht="15">
      <c r="A66" s="82"/>
      <c r="B66" s="34" t="s">
        <v>111</v>
      </c>
      <c r="C66" s="49" t="s">
        <v>199</v>
      </c>
      <c r="D66" s="41">
        <v>45</v>
      </c>
      <c r="E66" s="34" t="s">
        <v>204</v>
      </c>
      <c r="F66" s="34" t="s">
        <v>205</v>
      </c>
      <c r="G66" s="34" t="s">
        <v>206</v>
      </c>
      <c r="H66" s="44" t="s">
        <v>111</v>
      </c>
      <c r="I66" s="42">
        <f t="shared" si="1"/>
      </c>
      <c r="J66" s="42">
        <v>41</v>
      </c>
      <c r="K66" s="42">
        <v>50</v>
      </c>
      <c r="L66" s="133"/>
      <c r="M66" s="28"/>
      <c r="N66" s="28"/>
    </row>
    <row r="67" spans="1:14" ht="15">
      <c r="A67" s="82"/>
      <c r="B67" s="34" t="s">
        <v>111</v>
      </c>
      <c r="C67" s="49" t="s">
        <v>199</v>
      </c>
      <c r="D67" s="41">
        <v>46</v>
      </c>
      <c r="E67" s="34" t="s">
        <v>207</v>
      </c>
      <c r="F67" s="34" t="s">
        <v>392</v>
      </c>
      <c r="G67" s="34" t="s">
        <v>148</v>
      </c>
      <c r="H67" s="44" t="s">
        <v>111</v>
      </c>
      <c r="I67" s="42">
        <f t="shared" si="1"/>
      </c>
      <c r="J67" s="42">
        <v>41</v>
      </c>
      <c r="K67" s="42">
        <v>50</v>
      </c>
      <c r="L67" s="133"/>
      <c r="M67" s="28"/>
      <c r="N67" s="28"/>
    </row>
    <row r="68" spans="1:14" ht="15">
      <c r="A68" s="82"/>
      <c r="B68" s="34" t="s">
        <v>111</v>
      </c>
      <c r="C68" s="49" t="s">
        <v>199</v>
      </c>
      <c r="D68" s="41" t="s">
        <v>120</v>
      </c>
      <c r="E68" s="34" t="s">
        <v>208</v>
      </c>
      <c r="F68" s="34" t="s">
        <v>209</v>
      </c>
      <c r="G68" s="34" t="s">
        <v>210</v>
      </c>
      <c r="H68" s="44" t="s">
        <v>149</v>
      </c>
      <c r="I68" s="42">
        <f t="shared" si="1"/>
      </c>
      <c r="J68" s="42">
        <v>41</v>
      </c>
      <c r="K68" s="42">
        <v>50</v>
      </c>
      <c r="L68" s="133"/>
      <c r="M68" s="28"/>
      <c r="N68" s="28"/>
    </row>
    <row r="69" spans="1:14" ht="15">
      <c r="A69" s="82"/>
      <c r="B69" s="34" t="s">
        <v>111</v>
      </c>
      <c r="C69" s="49" t="s">
        <v>199</v>
      </c>
      <c r="D69" s="41" t="s">
        <v>120</v>
      </c>
      <c r="E69" s="34" t="s">
        <v>113</v>
      </c>
      <c r="F69" s="34" t="s">
        <v>114</v>
      </c>
      <c r="G69" s="34" t="s">
        <v>112</v>
      </c>
      <c r="H69" s="44" t="s">
        <v>111</v>
      </c>
      <c r="I69" s="42">
        <f t="shared" si="1"/>
      </c>
      <c r="J69" s="42">
        <v>41</v>
      </c>
      <c r="K69" s="42">
        <v>50</v>
      </c>
      <c r="L69" s="133"/>
      <c r="M69" s="28"/>
      <c r="N69" s="28"/>
    </row>
    <row r="70" spans="1:14" ht="15">
      <c r="A70" s="82"/>
      <c r="B70" s="34" t="s">
        <v>111</v>
      </c>
      <c r="C70" s="49" t="s">
        <v>199</v>
      </c>
      <c r="D70" s="41" t="s">
        <v>120</v>
      </c>
      <c r="E70" s="34" t="s">
        <v>211</v>
      </c>
      <c r="F70" s="34" t="s">
        <v>212</v>
      </c>
      <c r="G70" s="34" t="s">
        <v>213</v>
      </c>
      <c r="H70" s="44" t="s">
        <v>111</v>
      </c>
      <c r="I70" s="42">
        <f t="shared" si="1"/>
      </c>
      <c r="J70" s="42">
        <v>41</v>
      </c>
      <c r="K70" s="42">
        <v>50</v>
      </c>
      <c r="L70" s="133"/>
      <c r="M70" s="28"/>
      <c r="N70" s="28"/>
    </row>
    <row r="71" spans="1:14" ht="15">
      <c r="A71" s="82"/>
      <c r="B71" s="34"/>
      <c r="C71" s="49"/>
      <c r="D71" s="41"/>
      <c r="E71" s="34"/>
      <c r="F71" s="34"/>
      <c r="G71" s="34"/>
      <c r="H71" s="44"/>
      <c r="I71" s="42"/>
      <c r="J71" s="42"/>
      <c r="K71" s="42"/>
      <c r="L71" s="133"/>
      <c r="M71" s="28"/>
      <c r="N71" s="28"/>
    </row>
    <row r="72" spans="1:14" ht="15">
      <c r="A72" s="82"/>
      <c r="B72" s="34"/>
      <c r="C72" s="49"/>
      <c r="D72" s="41"/>
      <c r="E72" s="34"/>
      <c r="F72" s="34"/>
      <c r="G72" s="34"/>
      <c r="H72" s="44"/>
      <c r="I72" s="42"/>
      <c r="J72" s="42"/>
      <c r="K72" s="42"/>
      <c r="L72" s="133"/>
      <c r="M72" s="28"/>
      <c r="N72" s="28"/>
    </row>
    <row r="73" spans="1:14" ht="15">
      <c r="A73" s="82"/>
      <c r="B73" s="34"/>
      <c r="C73" s="49"/>
      <c r="D73" s="41"/>
      <c r="E73" s="34"/>
      <c r="F73" s="34"/>
      <c r="G73" s="34"/>
      <c r="H73" s="44"/>
      <c r="I73" s="42"/>
      <c r="J73" s="42"/>
      <c r="K73" s="42"/>
      <c r="L73" s="133"/>
      <c r="M73" s="28"/>
      <c r="N73" s="28"/>
    </row>
    <row r="74" spans="1:14" ht="15">
      <c r="A74" s="82"/>
      <c r="B74" s="34"/>
      <c r="C74" s="49"/>
      <c r="D74" s="41"/>
      <c r="E74" s="34"/>
      <c r="F74" s="34"/>
      <c r="G74" s="34"/>
      <c r="H74" s="44"/>
      <c r="I74" s="42"/>
      <c r="J74" s="42"/>
      <c r="K74" s="42"/>
      <c r="L74" s="133"/>
      <c r="M74" s="28"/>
      <c r="N74" s="28"/>
    </row>
    <row r="75" spans="1:14" ht="15">
      <c r="A75" s="82"/>
      <c r="B75" s="34"/>
      <c r="C75" s="49"/>
      <c r="D75" s="41"/>
      <c r="E75" s="34"/>
      <c r="F75" s="34"/>
      <c r="G75" s="34"/>
      <c r="H75" s="44"/>
      <c r="I75" s="42"/>
      <c r="J75" s="42"/>
      <c r="K75" s="42"/>
      <c r="L75" s="133"/>
      <c r="M75" s="28"/>
      <c r="N75" s="28"/>
    </row>
    <row r="76" spans="1:14" ht="13.5" thickBot="1">
      <c r="A76" s="83"/>
      <c r="B76" s="96"/>
      <c r="C76" s="96"/>
      <c r="D76" s="96"/>
      <c r="E76" s="96"/>
      <c r="F76" s="96"/>
      <c r="G76" s="96"/>
      <c r="H76" s="89"/>
      <c r="I76" s="89">
        <f t="shared" si="1"/>
      </c>
      <c r="J76" s="89"/>
      <c r="K76" s="89"/>
      <c r="L76" s="134"/>
      <c r="M76" s="28"/>
      <c r="N76" s="28"/>
    </row>
    <row r="77" spans="1:14" s="27" customFormat="1" ht="15">
      <c r="A77" s="102" t="s">
        <v>352</v>
      </c>
      <c r="B77" s="94" t="s">
        <v>28</v>
      </c>
      <c r="C77" s="101" t="s">
        <v>348</v>
      </c>
      <c r="D77" s="95">
        <v>51</v>
      </c>
      <c r="E77" s="94" t="s">
        <v>524</v>
      </c>
      <c r="F77" s="94" t="s">
        <v>54</v>
      </c>
      <c r="G77" s="94" t="s">
        <v>66</v>
      </c>
      <c r="H77" s="97" t="s">
        <v>28</v>
      </c>
      <c r="I77" s="81" t="str">
        <f t="shared" si="1"/>
        <v>*</v>
      </c>
      <c r="J77" s="81">
        <v>51</v>
      </c>
      <c r="K77" s="81">
        <v>60</v>
      </c>
      <c r="L77" s="145" t="s">
        <v>365</v>
      </c>
      <c r="M77" s="28"/>
      <c r="N77" s="28"/>
    </row>
    <row r="78" spans="1:14" ht="15">
      <c r="A78" s="103" t="s">
        <v>352</v>
      </c>
      <c r="B78" s="34" t="s">
        <v>28</v>
      </c>
      <c r="C78" s="49" t="s">
        <v>348</v>
      </c>
      <c r="D78" s="41">
        <v>52</v>
      </c>
      <c r="E78" s="34" t="s">
        <v>525</v>
      </c>
      <c r="F78" s="34" t="s">
        <v>126</v>
      </c>
      <c r="G78" s="34" t="s">
        <v>353</v>
      </c>
      <c r="H78" s="44" t="s">
        <v>28</v>
      </c>
      <c r="I78" s="42">
        <f t="shared" si="1"/>
      </c>
      <c r="J78" s="42">
        <v>51</v>
      </c>
      <c r="K78" s="42">
        <v>60</v>
      </c>
      <c r="L78" s="133"/>
      <c r="M78" s="28"/>
      <c r="N78" s="28"/>
    </row>
    <row r="79" spans="1:14" s="27" customFormat="1" ht="15">
      <c r="A79" s="103" t="s">
        <v>352</v>
      </c>
      <c r="B79" s="34" t="s">
        <v>28</v>
      </c>
      <c r="C79" s="49" t="s">
        <v>348</v>
      </c>
      <c r="D79" s="41">
        <v>53</v>
      </c>
      <c r="E79" s="34" t="s">
        <v>526</v>
      </c>
      <c r="F79" s="34" t="s">
        <v>354</v>
      </c>
      <c r="G79" s="34" t="s">
        <v>355</v>
      </c>
      <c r="H79" s="44" t="s">
        <v>356</v>
      </c>
      <c r="I79" s="42">
        <f aca="true" t="shared" si="2" ref="I79:I144">IF(ISBLANK(G79),"",IF($N$1-MID(G79,4,4)&lt;24,"*",""))</f>
      </c>
      <c r="J79" s="42">
        <v>51</v>
      </c>
      <c r="K79" s="42">
        <v>60</v>
      </c>
      <c r="L79" s="133"/>
      <c r="M79" s="28"/>
      <c r="N79" s="28"/>
    </row>
    <row r="80" spans="1:14" s="27" customFormat="1" ht="15">
      <c r="A80" s="103" t="s">
        <v>352</v>
      </c>
      <c r="B80" s="34" t="s">
        <v>28</v>
      </c>
      <c r="C80" s="49" t="s">
        <v>348</v>
      </c>
      <c r="D80" s="41">
        <v>54</v>
      </c>
      <c r="E80" s="34" t="s">
        <v>527</v>
      </c>
      <c r="F80" s="34" t="s">
        <v>107</v>
      </c>
      <c r="G80" s="34" t="s">
        <v>106</v>
      </c>
      <c r="H80" s="44" t="s">
        <v>28</v>
      </c>
      <c r="I80" s="42">
        <f t="shared" si="2"/>
      </c>
      <c r="J80" s="42">
        <v>51</v>
      </c>
      <c r="K80" s="42">
        <v>60</v>
      </c>
      <c r="L80" s="133"/>
      <c r="M80" s="28"/>
      <c r="N80" s="28"/>
    </row>
    <row r="81" spans="1:14" ht="15">
      <c r="A81" s="103" t="s">
        <v>352</v>
      </c>
      <c r="B81" s="34" t="s">
        <v>28</v>
      </c>
      <c r="C81" s="49" t="s">
        <v>348</v>
      </c>
      <c r="D81" s="41">
        <v>55</v>
      </c>
      <c r="E81" s="34" t="s">
        <v>528</v>
      </c>
      <c r="F81" s="34" t="s">
        <v>123</v>
      </c>
      <c r="G81" s="34" t="s">
        <v>357</v>
      </c>
      <c r="H81" s="44" t="s">
        <v>356</v>
      </c>
      <c r="I81" s="42">
        <f t="shared" si="2"/>
      </c>
      <c r="J81" s="42">
        <v>51</v>
      </c>
      <c r="K81" s="42">
        <v>60</v>
      </c>
      <c r="L81" s="133"/>
      <c r="M81" s="28"/>
      <c r="N81" s="28"/>
    </row>
    <row r="82" spans="1:14" s="27" customFormat="1" ht="15">
      <c r="A82" s="103" t="s">
        <v>352</v>
      </c>
      <c r="B82" s="34" t="s">
        <v>28</v>
      </c>
      <c r="C82" s="49" t="s">
        <v>348</v>
      </c>
      <c r="D82" s="41">
        <v>56</v>
      </c>
      <c r="E82" s="34" t="s">
        <v>529</v>
      </c>
      <c r="F82" s="34" t="s">
        <v>358</v>
      </c>
      <c r="G82" s="34" t="s">
        <v>359</v>
      </c>
      <c r="H82" s="44" t="s">
        <v>356</v>
      </c>
      <c r="I82" s="42" t="str">
        <f t="shared" si="2"/>
        <v>*</v>
      </c>
      <c r="J82" s="42">
        <v>51</v>
      </c>
      <c r="K82" s="42">
        <v>60</v>
      </c>
      <c r="L82" s="133"/>
      <c r="M82" s="28"/>
      <c r="N82" s="28"/>
    </row>
    <row r="83" spans="1:14" s="27" customFormat="1" ht="15">
      <c r="A83" s="104" t="s">
        <v>352</v>
      </c>
      <c r="B83" s="34" t="s">
        <v>28</v>
      </c>
      <c r="C83" s="49" t="s">
        <v>348</v>
      </c>
      <c r="D83" s="41" t="s">
        <v>120</v>
      </c>
      <c r="E83" s="34" t="s">
        <v>530</v>
      </c>
      <c r="F83" s="34" t="s">
        <v>360</v>
      </c>
      <c r="G83" s="34" t="s">
        <v>361</v>
      </c>
      <c r="H83" s="44" t="s">
        <v>362</v>
      </c>
      <c r="I83" s="42">
        <f t="shared" si="2"/>
      </c>
      <c r="J83" s="42">
        <v>51</v>
      </c>
      <c r="K83" s="42">
        <v>60</v>
      </c>
      <c r="L83" s="133"/>
      <c r="M83" s="28"/>
      <c r="N83" s="28"/>
    </row>
    <row r="84" spans="1:14" ht="15">
      <c r="A84" s="104" t="s">
        <v>352</v>
      </c>
      <c r="B84" s="34" t="s">
        <v>28</v>
      </c>
      <c r="C84" s="49" t="s">
        <v>348</v>
      </c>
      <c r="D84" s="41" t="s">
        <v>120</v>
      </c>
      <c r="E84" s="34" t="s">
        <v>531</v>
      </c>
      <c r="F84" s="34" t="s">
        <v>363</v>
      </c>
      <c r="G84" s="34" t="s">
        <v>364</v>
      </c>
      <c r="H84" s="44" t="s">
        <v>28</v>
      </c>
      <c r="I84" s="42" t="str">
        <f t="shared" si="2"/>
        <v>*</v>
      </c>
      <c r="J84" s="42">
        <v>51</v>
      </c>
      <c r="K84" s="42">
        <v>60</v>
      </c>
      <c r="L84" s="133"/>
      <c r="M84" s="28"/>
      <c r="N84" s="28"/>
    </row>
    <row r="85" spans="1:14" ht="15">
      <c r="A85" s="104" t="s">
        <v>352</v>
      </c>
      <c r="B85" s="34" t="s">
        <v>28</v>
      </c>
      <c r="C85" s="49" t="s">
        <v>348</v>
      </c>
      <c r="D85" s="41" t="s">
        <v>120</v>
      </c>
      <c r="E85" s="34" t="s">
        <v>532</v>
      </c>
      <c r="F85" s="34" t="s">
        <v>16</v>
      </c>
      <c r="G85" s="34" t="s">
        <v>116</v>
      </c>
      <c r="H85" s="44" t="s">
        <v>40</v>
      </c>
      <c r="I85" s="42">
        <f t="shared" si="2"/>
      </c>
      <c r="J85" s="42">
        <v>51</v>
      </c>
      <c r="K85" s="42">
        <v>60</v>
      </c>
      <c r="L85" s="133"/>
      <c r="M85" s="28"/>
      <c r="N85" s="28"/>
    </row>
    <row r="86" spans="1:14" ht="12.75">
      <c r="A86" s="105"/>
      <c r="B86" s="43"/>
      <c r="C86" s="43"/>
      <c r="D86" s="43"/>
      <c r="E86" s="43"/>
      <c r="F86" s="43"/>
      <c r="G86" s="43"/>
      <c r="H86" s="42"/>
      <c r="I86" s="42">
        <f t="shared" si="2"/>
      </c>
      <c r="J86" s="42"/>
      <c r="K86" s="42"/>
      <c r="L86" s="133"/>
      <c r="M86" s="28"/>
      <c r="N86" s="28"/>
    </row>
    <row r="87" spans="1:14" ht="12.75">
      <c r="A87" s="105"/>
      <c r="B87" s="43"/>
      <c r="C87" s="43"/>
      <c r="D87" s="43"/>
      <c r="E87" s="43"/>
      <c r="F87" s="43"/>
      <c r="G87" s="43"/>
      <c r="H87" s="42"/>
      <c r="I87" s="42">
        <f t="shared" si="2"/>
      </c>
      <c r="J87" s="42"/>
      <c r="K87" s="42"/>
      <c r="L87" s="133"/>
      <c r="M87" s="28"/>
      <c r="N87" s="28"/>
    </row>
    <row r="88" spans="1:14" s="27" customFormat="1" ht="12.75">
      <c r="A88" s="105"/>
      <c r="B88" s="43"/>
      <c r="C88" s="43"/>
      <c r="D88" s="43"/>
      <c r="E88" s="43"/>
      <c r="F88" s="43"/>
      <c r="G88" s="43"/>
      <c r="H88" s="42"/>
      <c r="I88" s="42">
        <f t="shared" si="2"/>
      </c>
      <c r="J88" s="42"/>
      <c r="K88" s="42"/>
      <c r="L88" s="133"/>
      <c r="M88" s="28"/>
      <c r="N88" s="28"/>
    </row>
    <row r="89" spans="1:14" ht="12.75">
      <c r="A89" s="105"/>
      <c r="B89" s="43"/>
      <c r="C89" s="43"/>
      <c r="D89" s="43"/>
      <c r="E89" s="43"/>
      <c r="F89" s="43"/>
      <c r="G89" s="43"/>
      <c r="H89" s="42"/>
      <c r="I89" s="42">
        <f t="shared" si="2"/>
      </c>
      <c r="J89" s="42"/>
      <c r="K89" s="42"/>
      <c r="L89" s="133"/>
      <c r="M89" s="28"/>
      <c r="N89" s="28"/>
    </row>
    <row r="90" spans="1:14" ht="12.75">
      <c r="A90" s="105"/>
      <c r="B90" s="43"/>
      <c r="C90" s="43"/>
      <c r="D90" s="43"/>
      <c r="E90" s="43"/>
      <c r="F90" s="43"/>
      <c r="G90" s="43"/>
      <c r="H90" s="42"/>
      <c r="I90" s="42">
        <f t="shared" si="2"/>
      </c>
      <c r="J90" s="42"/>
      <c r="K90" s="42"/>
      <c r="L90" s="133"/>
      <c r="M90" s="28"/>
      <c r="N90" s="28"/>
    </row>
    <row r="91" spans="1:14" ht="13.5" thickBot="1">
      <c r="A91" s="106"/>
      <c r="B91" s="96"/>
      <c r="C91" s="96"/>
      <c r="D91" s="96"/>
      <c r="E91" s="96"/>
      <c r="F91" s="96"/>
      <c r="G91" s="96"/>
      <c r="H91" s="89"/>
      <c r="I91" s="89">
        <f t="shared" si="2"/>
      </c>
      <c r="J91" s="89"/>
      <c r="K91" s="89"/>
      <c r="L91" s="134"/>
      <c r="M91" s="28"/>
      <c r="N91" s="28"/>
    </row>
    <row r="92" spans="1:14" ht="15">
      <c r="A92" s="107"/>
      <c r="B92" s="94" t="s">
        <v>28</v>
      </c>
      <c r="C92" s="101" t="s">
        <v>214</v>
      </c>
      <c r="D92" s="95">
        <v>61</v>
      </c>
      <c r="E92" s="94" t="s">
        <v>533</v>
      </c>
      <c r="F92" s="94" t="s">
        <v>215</v>
      </c>
      <c r="G92" s="94" t="s">
        <v>216</v>
      </c>
      <c r="H92" s="97" t="s">
        <v>28</v>
      </c>
      <c r="I92" s="81">
        <f t="shared" si="2"/>
      </c>
      <c r="J92" s="81">
        <v>61</v>
      </c>
      <c r="K92" s="81">
        <v>70</v>
      </c>
      <c r="L92" s="146"/>
      <c r="M92" s="28"/>
      <c r="N92" s="28"/>
    </row>
    <row r="93" spans="1:14" ht="15">
      <c r="A93" s="105"/>
      <c r="B93" s="34" t="s">
        <v>28</v>
      </c>
      <c r="C93" s="49" t="s">
        <v>214</v>
      </c>
      <c r="D93" s="41">
        <v>62</v>
      </c>
      <c r="E93" s="34" t="s">
        <v>534</v>
      </c>
      <c r="F93" s="34" t="s">
        <v>55</v>
      </c>
      <c r="G93" s="34" t="s">
        <v>217</v>
      </c>
      <c r="H93" s="44" t="s">
        <v>28</v>
      </c>
      <c r="I93" s="42" t="str">
        <f t="shared" si="2"/>
        <v>*</v>
      </c>
      <c r="J93" s="42">
        <v>61</v>
      </c>
      <c r="K93" s="42">
        <v>70</v>
      </c>
      <c r="L93" s="133"/>
      <c r="M93" s="28"/>
      <c r="N93" s="28"/>
    </row>
    <row r="94" spans="1:14" ht="15">
      <c r="A94" s="105"/>
      <c r="B94" s="34" t="s">
        <v>28</v>
      </c>
      <c r="C94" s="49" t="s">
        <v>214</v>
      </c>
      <c r="D94" s="41">
        <v>63</v>
      </c>
      <c r="E94" s="34" t="s">
        <v>535</v>
      </c>
      <c r="F94" s="34" t="s">
        <v>102</v>
      </c>
      <c r="G94" s="34" t="s">
        <v>218</v>
      </c>
      <c r="H94" s="44" t="s">
        <v>28</v>
      </c>
      <c r="I94" s="42" t="str">
        <f t="shared" si="2"/>
        <v>*</v>
      </c>
      <c r="J94" s="42">
        <v>61</v>
      </c>
      <c r="K94" s="42">
        <v>70</v>
      </c>
      <c r="L94" s="133"/>
      <c r="M94" s="28"/>
      <c r="N94" s="28"/>
    </row>
    <row r="95" spans="1:14" ht="15">
      <c r="A95" s="105"/>
      <c r="B95" s="34" t="s">
        <v>28</v>
      </c>
      <c r="C95" s="49" t="s">
        <v>214</v>
      </c>
      <c r="D95" s="41">
        <v>64</v>
      </c>
      <c r="E95" s="34" t="s">
        <v>536</v>
      </c>
      <c r="F95" s="34" t="s">
        <v>219</v>
      </c>
      <c r="G95" s="34" t="s">
        <v>220</v>
      </c>
      <c r="H95" s="44" t="s">
        <v>28</v>
      </c>
      <c r="I95" s="42" t="str">
        <f t="shared" si="2"/>
        <v>*</v>
      </c>
      <c r="J95" s="42">
        <v>61</v>
      </c>
      <c r="K95" s="42">
        <v>70</v>
      </c>
      <c r="L95" s="133"/>
      <c r="M95" s="28"/>
      <c r="N95" s="28"/>
    </row>
    <row r="96" spans="1:14" ht="15">
      <c r="A96" s="105"/>
      <c r="B96" s="34" t="s">
        <v>28</v>
      </c>
      <c r="C96" s="49" t="s">
        <v>214</v>
      </c>
      <c r="D96" s="41">
        <v>65</v>
      </c>
      <c r="E96" s="34" t="s">
        <v>537</v>
      </c>
      <c r="F96" s="34" t="s">
        <v>221</v>
      </c>
      <c r="G96" s="34" t="s">
        <v>222</v>
      </c>
      <c r="H96" s="44" t="s">
        <v>183</v>
      </c>
      <c r="I96" s="42">
        <f t="shared" si="2"/>
      </c>
      <c r="J96" s="42">
        <v>61</v>
      </c>
      <c r="K96" s="42">
        <v>70</v>
      </c>
      <c r="L96" s="133"/>
      <c r="M96" s="28"/>
      <c r="N96" s="28"/>
    </row>
    <row r="97" spans="1:14" ht="15">
      <c r="A97" s="105"/>
      <c r="B97" s="34" t="s">
        <v>28</v>
      </c>
      <c r="C97" s="49" t="s">
        <v>214</v>
      </c>
      <c r="D97" s="41">
        <v>66</v>
      </c>
      <c r="E97" s="34" t="s">
        <v>538</v>
      </c>
      <c r="F97" s="34" t="s">
        <v>223</v>
      </c>
      <c r="G97" s="34" t="s">
        <v>74</v>
      </c>
      <c r="H97" s="44" t="s">
        <v>183</v>
      </c>
      <c r="I97" s="42">
        <f t="shared" si="2"/>
      </c>
      <c r="J97" s="42">
        <v>61</v>
      </c>
      <c r="K97" s="42">
        <v>70</v>
      </c>
      <c r="L97" s="133"/>
      <c r="M97" s="28"/>
      <c r="N97" s="28"/>
    </row>
    <row r="98" spans="1:14" ht="15">
      <c r="A98" s="105"/>
      <c r="B98" s="34" t="s">
        <v>28</v>
      </c>
      <c r="C98" s="49" t="s">
        <v>214</v>
      </c>
      <c r="D98" s="41" t="s">
        <v>120</v>
      </c>
      <c r="E98" s="34" t="s">
        <v>539</v>
      </c>
      <c r="F98" s="34" t="s">
        <v>32</v>
      </c>
      <c r="G98" s="34" t="s">
        <v>224</v>
      </c>
      <c r="H98" s="44" t="s">
        <v>28</v>
      </c>
      <c r="I98" s="42" t="str">
        <f t="shared" si="2"/>
        <v>*</v>
      </c>
      <c r="J98" s="42">
        <v>61</v>
      </c>
      <c r="K98" s="42">
        <v>70</v>
      </c>
      <c r="L98" s="133"/>
      <c r="M98" s="28"/>
      <c r="N98" s="28"/>
    </row>
    <row r="99" spans="1:14" ht="14.25" customHeight="1">
      <c r="A99" s="82"/>
      <c r="B99" s="50"/>
      <c r="C99" s="45"/>
      <c r="D99" s="45"/>
      <c r="E99" s="45"/>
      <c r="F99" s="45"/>
      <c r="G99" s="45"/>
      <c r="H99" s="46"/>
      <c r="I99" s="42">
        <f t="shared" si="2"/>
      </c>
      <c r="J99" s="46"/>
      <c r="K99" s="46"/>
      <c r="L99" s="135"/>
      <c r="M99" s="28"/>
      <c r="N99" s="28"/>
    </row>
    <row r="100" spans="1:14" ht="14.25" customHeight="1">
      <c r="A100" s="82"/>
      <c r="B100" s="45"/>
      <c r="C100" s="45"/>
      <c r="D100" s="45"/>
      <c r="E100" s="45"/>
      <c r="F100" s="45"/>
      <c r="G100" s="45"/>
      <c r="H100" s="46"/>
      <c r="I100" s="42">
        <f t="shared" si="2"/>
      </c>
      <c r="J100" s="46"/>
      <c r="K100" s="46"/>
      <c r="L100" s="135"/>
      <c r="M100" s="28"/>
      <c r="N100" s="28"/>
    </row>
    <row r="101" spans="1:14" ht="14.25" customHeight="1">
      <c r="A101" s="82"/>
      <c r="B101" s="45"/>
      <c r="C101" s="45"/>
      <c r="D101" s="45"/>
      <c r="E101" s="45"/>
      <c r="F101" s="45"/>
      <c r="G101" s="45"/>
      <c r="H101" s="46"/>
      <c r="I101" s="42">
        <f t="shared" si="2"/>
      </c>
      <c r="J101" s="46"/>
      <c r="K101" s="46"/>
      <c r="L101" s="135"/>
      <c r="M101" s="28"/>
      <c r="N101" s="28"/>
    </row>
    <row r="102" spans="1:14" ht="14.25" customHeight="1">
      <c r="A102" s="82"/>
      <c r="B102" s="45"/>
      <c r="C102" s="45"/>
      <c r="D102" s="45"/>
      <c r="E102" s="45"/>
      <c r="F102" s="45"/>
      <c r="G102" s="45"/>
      <c r="H102" s="46"/>
      <c r="I102" s="42">
        <f t="shared" si="2"/>
      </c>
      <c r="J102" s="46"/>
      <c r="K102" s="46"/>
      <c r="L102" s="135"/>
      <c r="M102" s="28"/>
      <c r="N102" s="28"/>
    </row>
    <row r="103" spans="1:14" ht="14.25" customHeight="1">
      <c r="A103" s="82"/>
      <c r="B103" s="45"/>
      <c r="C103" s="45"/>
      <c r="D103" s="45"/>
      <c r="E103" s="45"/>
      <c r="F103" s="45"/>
      <c r="G103" s="45"/>
      <c r="H103" s="46"/>
      <c r="I103" s="42">
        <f t="shared" si="2"/>
      </c>
      <c r="J103" s="46"/>
      <c r="K103" s="46"/>
      <c r="L103" s="135"/>
      <c r="M103" s="28"/>
      <c r="N103" s="28"/>
    </row>
    <row r="104" spans="1:14" ht="14.25" customHeight="1">
      <c r="A104" s="82"/>
      <c r="B104" s="45"/>
      <c r="C104" s="45"/>
      <c r="D104" s="45"/>
      <c r="E104" s="45"/>
      <c r="F104" s="45"/>
      <c r="G104" s="45"/>
      <c r="H104" s="46"/>
      <c r="I104" s="42"/>
      <c r="J104" s="46"/>
      <c r="K104" s="46"/>
      <c r="L104" s="135"/>
      <c r="M104" s="28"/>
      <c r="N104" s="28"/>
    </row>
    <row r="105" spans="1:14" ht="12.75">
      <c r="A105" s="82"/>
      <c r="B105" s="45"/>
      <c r="C105" s="45"/>
      <c r="D105" s="45"/>
      <c r="E105" s="45"/>
      <c r="F105" s="45"/>
      <c r="G105" s="45"/>
      <c r="H105" s="46"/>
      <c r="I105" s="42">
        <f t="shared" si="2"/>
      </c>
      <c r="J105" s="46"/>
      <c r="K105" s="46"/>
      <c r="L105" s="135"/>
      <c r="M105" s="28"/>
      <c r="N105" s="28"/>
    </row>
    <row r="106" spans="1:14" ht="13.5" thickBot="1">
      <c r="A106" s="83"/>
      <c r="B106" s="98"/>
      <c r="C106" s="98"/>
      <c r="D106" s="98"/>
      <c r="E106" s="98"/>
      <c r="F106" s="98"/>
      <c r="G106" s="98"/>
      <c r="H106" s="99"/>
      <c r="I106" s="89">
        <f t="shared" si="2"/>
      </c>
      <c r="J106" s="99"/>
      <c r="K106" s="99"/>
      <c r="L106" s="136"/>
      <c r="M106" s="28"/>
      <c r="N106" s="28"/>
    </row>
    <row r="107" spans="1:14" ht="15">
      <c r="A107" s="77"/>
      <c r="B107" s="92" t="s">
        <v>28</v>
      </c>
      <c r="C107" s="101" t="s">
        <v>225</v>
      </c>
      <c r="D107" s="95">
        <v>71</v>
      </c>
      <c r="E107" s="94" t="s">
        <v>540</v>
      </c>
      <c r="F107" s="94" t="s">
        <v>226</v>
      </c>
      <c r="G107" s="94" t="s">
        <v>227</v>
      </c>
      <c r="H107" s="97" t="s">
        <v>115</v>
      </c>
      <c r="I107" s="81">
        <f t="shared" si="2"/>
      </c>
      <c r="J107" s="81">
        <v>71</v>
      </c>
      <c r="K107" s="81">
        <v>80</v>
      </c>
      <c r="L107" s="145" t="s">
        <v>228</v>
      </c>
      <c r="M107" s="28"/>
      <c r="N107" s="28"/>
    </row>
    <row r="108" spans="1:14" ht="15">
      <c r="A108" s="82"/>
      <c r="B108" s="43" t="s">
        <v>28</v>
      </c>
      <c r="C108" s="49" t="s">
        <v>225</v>
      </c>
      <c r="D108" s="41">
        <v>72</v>
      </c>
      <c r="E108" s="34" t="s">
        <v>541</v>
      </c>
      <c r="F108" s="34" t="s">
        <v>29</v>
      </c>
      <c r="G108" s="34" t="s">
        <v>67</v>
      </c>
      <c r="H108" s="44" t="s">
        <v>141</v>
      </c>
      <c r="I108" s="42">
        <f t="shared" si="2"/>
      </c>
      <c r="J108" s="42">
        <v>71</v>
      </c>
      <c r="K108" s="42">
        <v>80</v>
      </c>
      <c r="L108" s="133"/>
      <c r="M108" s="28"/>
      <c r="N108" s="28"/>
    </row>
    <row r="109" spans="1:14" ht="15">
      <c r="A109" s="82"/>
      <c r="B109" s="43" t="s">
        <v>28</v>
      </c>
      <c r="C109" s="49" t="s">
        <v>225</v>
      </c>
      <c r="D109" s="41">
        <v>73</v>
      </c>
      <c r="E109" s="34" t="s">
        <v>542</v>
      </c>
      <c r="F109" s="34" t="s">
        <v>229</v>
      </c>
      <c r="G109" s="34" t="s">
        <v>135</v>
      </c>
      <c r="H109" s="44" t="s">
        <v>183</v>
      </c>
      <c r="I109" s="42">
        <f t="shared" si="2"/>
      </c>
      <c r="J109" s="42">
        <v>71</v>
      </c>
      <c r="K109" s="42">
        <v>80</v>
      </c>
      <c r="L109" s="133"/>
      <c r="M109" s="28"/>
      <c r="N109" s="28"/>
    </row>
    <row r="110" spans="1:14" ht="15">
      <c r="A110" s="82"/>
      <c r="B110" s="43" t="s">
        <v>28</v>
      </c>
      <c r="C110" s="49" t="s">
        <v>225</v>
      </c>
      <c r="D110" s="41">
        <v>74</v>
      </c>
      <c r="E110" s="34" t="s">
        <v>543</v>
      </c>
      <c r="F110" s="34" t="s">
        <v>25</v>
      </c>
      <c r="G110" s="34" t="s">
        <v>68</v>
      </c>
      <c r="H110" s="44" t="s">
        <v>230</v>
      </c>
      <c r="I110" s="42">
        <f t="shared" si="2"/>
      </c>
      <c r="J110" s="42">
        <v>71</v>
      </c>
      <c r="K110" s="42">
        <v>80</v>
      </c>
      <c r="L110" s="133"/>
      <c r="M110" s="28"/>
      <c r="N110" s="28"/>
    </row>
    <row r="111" spans="1:14" ht="15">
      <c r="A111" s="82"/>
      <c r="B111" s="43" t="s">
        <v>28</v>
      </c>
      <c r="C111" s="49" t="s">
        <v>225</v>
      </c>
      <c r="D111" s="41">
        <v>75</v>
      </c>
      <c r="E111" s="34" t="s">
        <v>544</v>
      </c>
      <c r="F111" s="34" t="s">
        <v>134</v>
      </c>
      <c r="G111" s="34" t="s">
        <v>231</v>
      </c>
      <c r="H111" s="44" t="s">
        <v>183</v>
      </c>
      <c r="I111" s="42">
        <f t="shared" si="2"/>
      </c>
      <c r="J111" s="42">
        <v>71</v>
      </c>
      <c r="K111" s="42">
        <v>80</v>
      </c>
      <c r="L111" s="133"/>
      <c r="M111" s="28"/>
      <c r="N111" s="28"/>
    </row>
    <row r="112" spans="1:14" ht="15">
      <c r="A112" s="82"/>
      <c r="B112" s="43" t="s">
        <v>28</v>
      </c>
      <c r="C112" s="49" t="s">
        <v>225</v>
      </c>
      <c r="D112" s="41">
        <v>76</v>
      </c>
      <c r="E112" s="34" t="s">
        <v>545</v>
      </c>
      <c r="F112" s="34" t="s">
        <v>32</v>
      </c>
      <c r="G112" s="34" t="s">
        <v>232</v>
      </c>
      <c r="H112" s="44" t="s">
        <v>28</v>
      </c>
      <c r="I112" s="42">
        <f t="shared" si="2"/>
      </c>
      <c r="J112" s="42">
        <v>71</v>
      </c>
      <c r="K112" s="42">
        <v>80</v>
      </c>
      <c r="L112" s="133"/>
      <c r="M112" s="28"/>
      <c r="N112" s="28"/>
    </row>
    <row r="113" spans="1:14" ht="15">
      <c r="A113" s="82"/>
      <c r="B113" s="43" t="s">
        <v>28</v>
      </c>
      <c r="C113" s="49" t="s">
        <v>225</v>
      </c>
      <c r="D113" s="41" t="s">
        <v>120</v>
      </c>
      <c r="E113" s="34" t="s">
        <v>546</v>
      </c>
      <c r="F113" s="34" t="s">
        <v>233</v>
      </c>
      <c r="G113" s="34" t="s">
        <v>234</v>
      </c>
      <c r="H113" s="44" t="s">
        <v>28</v>
      </c>
      <c r="I113" s="42" t="str">
        <f t="shared" si="2"/>
        <v>*</v>
      </c>
      <c r="J113" s="42">
        <v>71</v>
      </c>
      <c r="K113" s="42">
        <v>80</v>
      </c>
      <c r="L113" s="133"/>
      <c r="M113" s="28"/>
      <c r="N113" s="28"/>
    </row>
    <row r="114" spans="1:14" ht="15">
      <c r="A114" s="82"/>
      <c r="B114" s="43" t="s">
        <v>28</v>
      </c>
      <c r="C114" s="49" t="s">
        <v>225</v>
      </c>
      <c r="D114" s="41" t="s">
        <v>120</v>
      </c>
      <c r="E114" s="34" t="s">
        <v>547</v>
      </c>
      <c r="F114" s="34" t="s">
        <v>235</v>
      </c>
      <c r="G114" s="34" t="s">
        <v>236</v>
      </c>
      <c r="H114" s="44" t="s">
        <v>28</v>
      </c>
      <c r="I114" s="42">
        <f t="shared" si="2"/>
      </c>
      <c r="J114" s="42">
        <v>71</v>
      </c>
      <c r="K114" s="42">
        <v>80</v>
      </c>
      <c r="L114" s="133"/>
      <c r="M114" s="28"/>
      <c r="N114" s="28"/>
    </row>
    <row r="115" spans="1:14" ht="15">
      <c r="A115" s="82"/>
      <c r="B115" s="43" t="s">
        <v>28</v>
      </c>
      <c r="C115" s="49" t="s">
        <v>225</v>
      </c>
      <c r="D115" s="41" t="s">
        <v>120</v>
      </c>
      <c r="E115" s="34" t="s">
        <v>649</v>
      </c>
      <c r="F115" s="34" t="s">
        <v>648</v>
      </c>
      <c r="G115" s="34" t="s">
        <v>647</v>
      </c>
      <c r="H115" s="44" t="s">
        <v>141</v>
      </c>
      <c r="I115" s="42">
        <f t="shared" si="2"/>
      </c>
      <c r="J115" s="42">
        <v>71</v>
      </c>
      <c r="K115" s="42">
        <v>80</v>
      </c>
      <c r="L115" s="133"/>
      <c r="M115" s="28"/>
      <c r="N115" s="28"/>
    </row>
    <row r="116" spans="1:14" ht="12.75">
      <c r="A116" s="82"/>
      <c r="B116" s="43"/>
      <c r="C116" s="43"/>
      <c r="D116" s="43"/>
      <c r="E116" s="43"/>
      <c r="F116" s="43"/>
      <c r="G116" s="43"/>
      <c r="H116" s="42"/>
      <c r="I116" s="42">
        <f t="shared" si="2"/>
      </c>
      <c r="J116" s="42"/>
      <c r="K116" s="42"/>
      <c r="L116" s="133"/>
      <c r="M116" s="28"/>
      <c r="N116" s="28"/>
    </row>
    <row r="117" spans="1:14" ht="12.75">
      <c r="A117" s="82"/>
      <c r="B117" s="43"/>
      <c r="C117" s="43"/>
      <c r="D117" s="43"/>
      <c r="E117" s="43"/>
      <c r="F117" s="43"/>
      <c r="G117" s="43"/>
      <c r="H117" s="42"/>
      <c r="I117" s="42"/>
      <c r="J117" s="42"/>
      <c r="K117" s="42"/>
      <c r="L117" s="133"/>
      <c r="M117" s="28"/>
      <c r="N117" s="28"/>
    </row>
    <row r="118" spans="1:14" ht="12.75">
      <c r="A118" s="82"/>
      <c r="B118" s="43"/>
      <c r="C118" s="43"/>
      <c r="D118" s="43"/>
      <c r="E118" s="43"/>
      <c r="F118" s="43"/>
      <c r="G118" s="43"/>
      <c r="H118" s="42"/>
      <c r="I118" s="42"/>
      <c r="J118" s="42"/>
      <c r="K118" s="42"/>
      <c r="L118" s="133"/>
      <c r="M118" s="28"/>
      <c r="N118" s="28"/>
    </row>
    <row r="119" spans="1:14" ht="12.75">
      <c r="A119" s="82"/>
      <c r="B119" s="43"/>
      <c r="C119" s="43"/>
      <c r="D119" s="43"/>
      <c r="E119" s="43"/>
      <c r="F119" s="43"/>
      <c r="G119" s="43"/>
      <c r="H119" s="42"/>
      <c r="I119" s="42">
        <f t="shared" si="2"/>
      </c>
      <c r="J119" s="42"/>
      <c r="K119" s="42"/>
      <c r="L119" s="133"/>
      <c r="M119" s="28"/>
      <c r="N119" s="28"/>
    </row>
    <row r="120" spans="1:14" ht="12.75">
      <c r="A120" s="82"/>
      <c r="B120" s="43"/>
      <c r="C120" s="43"/>
      <c r="D120" s="43"/>
      <c r="E120" s="43"/>
      <c r="F120" s="43"/>
      <c r="G120" s="43"/>
      <c r="H120" s="42"/>
      <c r="I120" s="42"/>
      <c r="J120" s="42"/>
      <c r="K120" s="42"/>
      <c r="L120" s="133"/>
      <c r="M120" s="28"/>
      <c r="N120" s="28"/>
    </row>
    <row r="121" spans="1:14" ht="13.5" thickBot="1">
      <c r="A121" s="83"/>
      <c r="B121" s="96"/>
      <c r="C121" s="96"/>
      <c r="D121" s="96"/>
      <c r="E121" s="96"/>
      <c r="F121" s="96"/>
      <c r="G121" s="96"/>
      <c r="H121" s="89"/>
      <c r="I121" s="89">
        <f t="shared" si="2"/>
      </c>
      <c r="J121" s="89"/>
      <c r="K121" s="89"/>
      <c r="L121" s="134"/>
      <c r="M121" s="28"/>
      <c r="N121" s="28"/>
    </row>
    <row r="122" spans="1:14" ht="15">
      <c r="A122" s="77"/>
      <c r="B122" s="94" t="s">
        <v>183</v>
      </c>
      <c r="C122" s="101" t="s">
        <v>237</v>
      </c>
      <c r="D122" s="95">
        <v>81</v>
      </c>
      <c r="E122" s="94" t="s">
        <v>548</v>
      </c>
      <c r="F122" s="94" t="s">
        <v>238</v>
      </c>
      <c r="G122" s="94" t="s">
        <v>239</v>
      </c>
      <c r="H122" s="97" t="s">
        <v>183</v>
      </c>
      <c r="I122" s="81">
        <f t="shared" si="2"/>
      </c>
      <c r="J122" s="81">
        <v>81</v>
      </c>
      <c r="K122" s="81">
        <v>90</v>
      </c>
      <c r="L122" s="145" t="s">
        <v>240</v>
      </c>
      <c r="M122" s="28"/>
      <c r="N122" s="28"/>
    </row>
    <row r="123" spans="1:14" ht="15">
      <c r="A123" s="82"/>
      <c r="B123" s="34" t="s">
        <v>183</v>
      </c>
      <c r="C123" s="49" t="s">
        <v>237</v>
      </c>
      <c r="D123" s="41">
        <v>83</v>
      </c>
      <c r="E123" s="34" t="s">
        <v>549</v>
      </c>
      <c r="F123" s="34" t="s">
        <v>243</v>
      </c>
      <c r="G123" s="34" t="s">
        <v>244</v>
      </c>
      <c r="H123" s="44" t="s">
        <v>183</v>
      </c>
      <c r="I123" s="42">
        <f t="shared" si="2"/>
      </c>
      <c r="J123" s="42">
        <v>81</v>
      </c>
      <c r="K123" s="42">
        <v>90</v>
      </c>
      <c r="L123" s="133"/>
      <c r="M123" s="28"/>
      <c r="N123" s="28"/>
    </row>
    <row r="124" spans="1:14" ht="15">
      <c r="A124" s="82"/>
      <c r="B124" s="34" t="s">
        <v>183</v>
      </c>
      <c r="C124" s="49" t="s">
        <v>237</v>
      </c>
      <c r="D124" s="41">
        <v>82</v>
      </c>
      <c r="E124" s="34" t="s">
        <v>550</v>
      </c>
      <c r="F124" s="34" t="s">
        <v>241</v>
      </c>
      <c r="G124" s="34" t="s">
        <v>242</v>
      </c>
      <c r="H124" s="44" t="s">
        <v>183</v>
      </c>
      <c r="I124" s="42">
        <f t="shared" si="2"/>
      </c>
      <c r="J124" s="42">
        <v>81</v>
      </c>
      <c r="K124" s="42">
        <v>90</v>
      </c>
      <c r="L124" s="133"/>
      <c r="M124" s="28"/>
      <c r="N124" s="28"/>
    </row>
    <row r="125" spans="1:14" ht="15">
      <c r="A125" s="82"/>
      <c r="B125" s="34" t="s">
        <v>183</v>
      </c>
      <c r="C125" s="49" t="s">
        <v>237</v>
      </c>
      <c r="D125" s="41">
        <v>84</v>
      </c>
      <c r="E125" s="34" t="s">
        <v>551</v>
      </c>
      <c r="F125" s="34" t="s">
        <v>166</v>
      </c>
      <c r="G125" s="34" t="s">
        <v>245</v>
      </c>
      <c r="H125" s="44" t="s">
        <v>183</v>
      </c>
      <c r="I125" s="42">
        <f t="shared" si="2"/>
      </c>
      <c r="J125" s="42">
        <v>81</v>
      </c>
      <c r="K125" s="42">
        <v>90</v>
      </c>
      <c r="L125" s="133"/>
      <c r="M125" s="28"/>
      <c r="N125" s="28"/>
    </row>
    <row r="126" spans="1:14" ht="15">
      <c r="A126" s="82"/>
      <c r="B126" s="34" t="s">
        <v>183</v>
      </c>
      <c r="C126" s="49" t="s">
        <v>237</v>
      </c>
      <c r="D126" s="41">
        <v>86</v>
      </c>
      <c r="E126" s="34" t="s">
        <v>552</v>
      </c>
      <c r="F126" s="34" t="s">
        <v>88</v>
      </c>
      <c r="G126" s="34" t="s">
        <v>92</v>
      </c>
      <c r="H126" s="44" t="s">
        <v>13</v>
      </c>
      <c r="I126" s="42">
        <f t="shared" si="2"/>
      </c>
      <c r="J126" s="42">
        <v>81</v>
      </c>
      <c r="K126" s="42">
        <v>90</v>
      </c>
      <c r="L126" s="133"/>
      <c r="M126" s="28"/>
      <c r="N126" s="28"/>
    </row>
    <row r="127" spans="1:14" ht="15">
      <c r="A127" s="82"/>
      <c r="B127" s="34" t="s">
        <v>183</v>
      </c>
      <c r="C127" s="49" t="s">
        <v>237</v>
      </c>
      <c r="D127" s="41">
        <v>85</v>
      </c>
      <c r="E127" s="34" t="s">
        <v>553</v>
      </c>
      <c r="F127" s="34" t="s">
        <v>33</v>
      </c>
      <c r="G127" s="34" t="s">
        <v>246</v>
      </c>
      <c r="H127" s="44" t="s">
        <v>13</v>
      </c>
      <c r="I127" s="42" t="str">
        <f t="shared" si="2"/>
        <v>*</v>
      </c>
      <c r="J127" s="42">
        <v>81</v>
      </c>
      <c r="K127" s="42">
        <v>90</v>
      </c>
      <c r="L127" s="133"/>
      <c r="M127" s="28"/>
      <c r="N127" s="28"/>
    </row>
    <row r="128" spans="1:14" ht="15">
      <c r="A128" s="82"/>
      <c r="B128" s="34" t="s">
        <v>183</v>
      </c>
      <c r="C128" s="49" t="s">
        <v>237</v>
      </c>
      <c r="D128" s="41" t="s">
        <v>120</v>
      </c>
      <c r="E128" s="34" t="s">
        <v>554</v>
      </c>
      <c r="F128" s="34" t="s">
        <v>249</v>
      </c>
      <c r="G128" s="34" t="s">
        <v>250</v>
      </c>
      <c r="H128" s="44" t="s">
        <v>183</v>
      </c>
      <c r="I128" s="42" t="str">
        <f t="shared" si="2"/>
        <v>*</v>
      </c>
      <c r="J128" s="42">
        <v>81</v>
      </c>
      <c r="K128" s="42">
        <v>90</v>
      </c>
      <c r="L128" s="133"/>
      <c r="M128" s="28"/>
      <c r="N128" s="28"/>
    </row>
    <row r="129" spans="1:14" ht="15">
      <c r="A129" s="82"/>
      <c r="B129" s="34" t="s">
        <v>183</v>
      </c>
      <c r="C129" s="49" t="s">
        <v>237</v>
      </c>
      <c r="D129" s="41" t="s">
        <v>120</v>
      </c>
      <c r="E129" s="34" t="s">
        <v>555</v>
      </c>
      <c r="F129" s="34" t="s">
        <v>247</v>
      </c>
      <c r="G129" s="34" t="s">
        <v>248</v>
      </c>
      <c r="H129" s="44" t="s">
        <v>183</v>
      </c>
      <c r="I129" s="42" t="str">
        <f t="shared" si="2"/>
        <v>*</v>
      </c>
      <c r="J129" s="42">
        <v>81</v>
      </c>
      <c r="K129" s="42">
        <v>90</v>
      </c>
      <c r="L129" s="133"/>
      <c r="M129" s="28"/>
      <c r="N129" s="28"/>
    </row>
    <row r="130" spans="1:14" ht="15">
      <c r="A130" s="82"/>
      <c r="B130" s="34" t="s">
        <v>183</v>
      </c>
      <c r="C130" s="49" t="s">
        <v>237</v>
      </c>
      <c r="D130" s="41" t="s">
        <v>120</v>
      </c>
      <c r="E130" s="34" t="s">
        <v>556</v>
      </c>
      <c r="F130" s="34" t="s">
        <v>118</v>
      </c>
      <c r="G130" s="34" t="s">
        <v>119</v>
      </c>
      <c r="H130" s="44" t="s">
        <v>13</v>
      </c>
      <c r="I130" s="42">
        <f t="shared" si="2"/>
      </c>
      <c r="J130" s="42">
        <v>81</v>
      </c>
      <c r="K130" s="42">
        <v>90</v>
      </c>
      <c r="L130" s="133"/>
      <c r="M130" s="28"/>
      <c r="N130" s="28"/>
    </row>
    <row r="131" spans="1:14" ht="12.75">
      <c r="A131" s="82"/>
      <c r="B131" s="51" t="s">
        <v>183</v>
      </c>
      <c r="C131" s="51" t="s">
        <v>237</v>
      </c>
      <c r="D131" s="51" t="s">
        <v>120</v>
      </c>
      <c r="E131" s="51" t="s">
        <v>370</v>
      </c>
      <c r="F131" s="51" t="s">
        <v>371</v>
      </c>
      <c r="G131" s="51" t="s">
        <v>372</v>
      </c>
      <c r="H131" s="52" t="s">
        <v>183</v>
      </c>
      <c r="I131" s="42" t="str">
        <f t="shared" si="2"/>
        <v>*</v>
      </c>
      <c r="J131" s="52">
        <v>81</v>
      </c>
      <c r="K131" s="52">
        <v>90</v>
      </c>
      <c r="L131" s="138"/>
      <c r="M131" s="28"/>
      <c r="N131" s="28"/>
    </row>
    <row r="132" spans="1:14" ht="12.75">
      <c r="A132" s="82"/>
      <c r="B132" s="51"/>
      <c r="C132" s="51"/>
      <c r="D132" s="51"/>
      <c r="E132" s="51"/>
      <c r="F132" s="51"/>
      <c r="G132" s="51"/>
      <c r="H132" s="52"/>
      <c r="I132" s="42">
        <f t="shared" si="2"/>
      </c>
      <c r="J132" s="52"/>
      <c r="K132" s="52"/>
      <c r="L132" s="138"/>
      <c r="M132" s="28"/>
      <c r="N132" s="28"/>
    </row>
    <row r="133" spans="1:14" ht="12.75">
      <c r="A133" s="82"/>
      <c r="B133" s="51"/>
      <c r="C133" s="51"/>
      <c r="D133" s="51"/>
      <c r="E133" s="51"/>
      <c r="F133" s="51"/>
      <c r="G133" s="51"/>
      <c r="H133" s="52"/>
      <c r="I133" s="42">
        <f t="shared" si="2"/>
      </c>
      <c r="J133" s="52"/>
      <c r="K133" s="52"/>
      <c r="L133" s="138"/>
      <c r="M133" s="28"/>
      <c r="N133" s="28"/>
    </row>
    <row r="134" spans="1:14" ht="12.75">
      <c r="A134" s="82"/>
      <c r="B134" s="51"/>
      <c r="C134" s="51"/>
      <c r="D134" s="51"/>
      <c r="E134" s="51"/>
      <c r="F134" s="51"/>
      <c r="G134" s="51"/>
      <c r="H134" s="52"/>
      <c r="I134" s="42">
        <f t="shared" si="2"/>
      </c>
      <c r="J134" s="52"/>
      <c r="K134" s="52"/>
      <c r="L134" s="138"/>
      <c r="M134" s="28"/>
      <c r="N134" s="28"/>
    </row>
    <row r="135" spans="1:14" ht="12.75">
      <c r="A135" s="82"/>
      <c r="B135" s="51"/>
      <c r="C135" s="51"/>
      <c r="D135" s="51"/>
      <c r="E135" s="51"/>
      <c r="F135" s="51"/>
      <c r="G135" s="51"/>
      <c r="H135" s="52"/>
      <c r="I135" s="42">
        <f t="shared" si="2"/>
      </c>
      <c r="J135" s="52"/>
      <c r="K135" s="52"/>
      <c r="L135" s="138"/>
      <c r="M135" s="28"/>
      <c r="N135" s="28"/>
    </row>
    <row r="136" spans="1:14" ht="13.5" thickBot="1">
      <c r="A136" s="83"/>
      <c r="B136" s="108"/>
      <c r="C136" s="108"/>
      <c r="D136" s="109"/>
      <c r="E136" s="110"/>
      <c r="F136" s="110"/>
      <c r="G136" s="110"/>
      <c r="H136" s="111"/>
      <c r="I136" s="89">
        <f t="shared" si="2"/>
      </c>
      <c r="J136" s="111"/>
      <c r="K136" s="111"/>
      <c r="L136" s="139"/>
      <c r="M136" s="28"/>
      <c r="N136" s="28"/>
    </row>
    <row r="137" spans="1:14" ht="12.75">
      <c r="A137" s="77"/>
      <c r="B137" s="112" t="s">
        <v>14</v>
      </c>
      <c r="C137" s="113" t="s">
        <v>373</v>
      </c>
      <c r="D137" s="114">
        <v>91</v>
      </c>
      <c r="E137" s="112" t="s">
        <v>557</v>
      </c>
      <c r="F137" s="112" t="s">
        <v>374</v>
      </c>
      <c r="G137" s="112" t="s">
        <v>383</v>
      </c>
      <c r="H137" s="115" t="s">
        <v>14</v>
      </c>
      <c r="I137" s="81" t="str">
        <f t="shared" si="2"/>
        <v>*</v>
      </c>
      <c r="J137" s="115">
        <v>91</v>
      </c>
      <c r="K137" s="115">
        <v>100</v>
      </c>
      <c r="L137" s="147"/>
      <c r="M137" s="28"/>
      <c r="N137" s="28"/>
    </row>
    <row r="138" spans="1:14" ht="12.75">
      <c r="A138" s="82"/>
      <c r="B138" s="53" t="s">
        <v>14</v>
      </c>
      <c r="C138" s="55" t="s">
        <v>373</v>
      </c>
      <c r="D138" s="56">
        <v>92</v>
      </c>
      <c r="E138" s="53" t="s">
        <v>558</v>
      </c>
      <c r="F138" s="53" t="s">
        <v>375</v>
      </c>
      <c r="G138" s="53" t="s">
        <v>384</v>
      </c>
      <c r="H138" s="54" t="s">
        <v>14</v>
      </c>
      <c r="I138" s="42" t="str">
        <f t="shared" si="2"/>
        <v>*</v>
      </c>
      <c r="J138" s="54">
        <v>91</v>
      </c>
      <c r="K138" s="54">
        <v>100</v>
      </c>
      <c r="L138" s="140"/>
      <c r="M138" s="28"/>
      <c r="N138" s="28"/>
    </row>
    <row r="139" spans="1:14" ht="12.75">
      <c r="A139" s="82"/>
      <c r="B139" s="53" t="s">
        <v>14</v>
      </c>
      <c r="C139" s="55" t="s">
        <v>373</v>
      </c>
      <c r="D139" s="56">
        <v>93</v>
      </c>
      <c r="E139" s="53" t="s">
        <v>559</v>
      </c>
      <c r="F139" s="53" t="s">
        <v>376</v>
      </c>
      <c r="G139" s="53" t="s">
        <v>385</v>
      </c>
      <c r="H139" s="54" t="s">
        <v>14</v>
      </c>
      <c r="I139" s="42" t="str">
        <f t="shared" si="2"/>
        <v>*</v>
      </c>
      <c r="J139" s="54">
        <v>91</v>
      </c>
      <c r="K139" s="54">
        <v>100</v>
      </c>
      <c r="L139" s="140"/>
      <c r="M139" s="28"/>
      <c r="N139" s="28"/>
    </row>
    <row r="140" spans="1:14" ht="12.75">
      <c r="A140" s="82"/>
      <c r="B140" s="53" t="s">
        <v>14</v>
      </c>
      <c r="C140" s="55" t="s">
        <v>373</v>
      </c>
      <c r="D140" s="56">
        <v>94</v>
      </c>
      <c r="E140" s="53" t="s">
        <v>560</v>
      </c>
      <c r="F140" s="53" t="s">
        <v>377</v>
      </c>
      <c r="G140" s="53" t="s">
        <v>386</v>
      </c>
      <c r="H140" s="54" t="s">
        <v>14</v>
      </c>
      <c r="I140" s="42">
        <f t="shared" si="2"/>
      </c>
      <c r="J140" s="54">
        <v>91</v>
      </c>
      <c r="K140" s="54">
        <v>100</v>
      </c>
      <c r="L140" s="140"/>
      <c r="M140" s="28"/>
      <c r="N140" s="28"/>
    </row>
    <row r="141" spans="1:14" s="27" customFormat="1" ht="12.75">
      <c r="A141" s="82"/>
      <c r="B141" s="53" t="s">
        <v>14</v>
      </c>
      <c r="C141" s="55" t="s">
        <v>373</v>
      </c>
      <c r="D141" s="56">
        <v>95</v>
      </c>
      <c r="E141" s="53" t="s">
        <v>561</v>
      </c>
      <c r="F141" s="53" t="s">
        <v>378</v>
      </c>
      <c r="G141" s="53" t="s">
        <v>387</v>
      </c>
      <c r="H141" s="54" t="s">
        <v>14</v>
      </c>
      <c r="I141" s="42">
        <f t="shared" si="2"/>
      </c>
      <c r="J141" s="54">
        <v>91</v>
      </c>
      <c r="K141" s="54">
        <v>100</v>
      </c>
      <c r="L141" s="140"/>
      <c r="M141" s="28"/>
      <c r="N141" s="28"/>
    </row>
    <row r="142" spans="1:14" s="27" customFormat="1" ht="12.75">
      <c r="A142" s="82"/>
      <c r="B142" s="53" t="s">
        <v>14</v>
      </c>
      <c r="C142" s="55" t="s">
        <v>373</v>
      </c>
      <c r="D142" s="56">
        <v>96</v>
      </c>
      <c r="E142" s="53" t="s">
        <v>562</v>
      </c>
      <c r="F142" s="53" t="s">
        <v>379</v>
      </c>
      <c r="G142" s="53" t="s">
        <v>388</v>
      </c>
      <c r="H142" s="54" t="s">
        <v>14</v>
      </c>
      <c r="I142" s="42">
        <f t="shared" si="2"/>
      </c>
      <c r="J142" s="54">
        <v>91</v>
      </c>
      <c r="K142" s="54">
        <v>100</v>
      </c>
      <c r="L142" s="140"/>
      <c r="M142" s="28"/>
      <c r="N142" s="28"/>
    </row>
    <row r="143" spans="1:14" ht="13.5" customHeight="1">
      <c r="A143" s="82"/>
      <c r="B143" s="53" t="s">
        <v>14</v>
      </c>
      <c r="C143" s="55" t="s">
        <v>373</v>
      </c>
      <c r="D143" s="56" t="s">
        <v>120</v>
      </c>
      <c r="E143" s="53" t="s">
        <v>563</v>
      </c>
      <c r="F143" s="53" t="s">
        <v>380</v>
      </c>
      <c r="G143" s="53" t="s">
        <v>389</v>
      </c>
      <c r="H143" s="54" t="s">
        <v>14</v>
      </c>
      <c r="I143" s="42" t="str">
        <f t="shared" si="2"/>
        <v>*</v>
      </c>
      <c r="J143" s="54">
        <v>91</v>
      </c>
      <c r="K143" s="54">
        <v>100</v>
      </c>
      <c r="L143" s="140"/>
      <c r="M143" s="28"/>
      <c r="N143" s="28"/>
    </row>
    <row r="144" spans="1:14" s="27" customFormat="1" ht="12.75">
      <c r="A144" s="82"/>
      <c r="B144" s="53" t="s">
        <v>14</v>
      </c>
      <c r="C144" s="55" t="s">
        <v>373</v>
      </c>
      <c r="D144" s="56" t="s">
        <v>120</v>
      </c>
      <c r="E144" s="53" t="s">
        <v>564</v>
      </c>
      <c r="F144" s="53" t="s">
        <v>381</v>
      </c>
      <c r="G144" s="53" t="s">
        <v>390</v>
      </c>
      <c r="H144" s="54" t="s">
        <v>14</v>
      </c>
      <c r="I144" s="42">
        <f t="shared" si="2"/>
      </c>
      <c r="J144" s="54">
        <v>91</v>
      </c>
      <c r="K144" s="54">
        <v>100</v>
      </c>
      <c r="L144" s="140"/>
      <c r="M144" s="28"/>
      <c r="N144" s="28"/>
    </row>
    <row r="145" spans="1:14" s="27" customFormat="1" ht="12.75">
      <c r="A145" s="82"/>
      <c r="B145" s="53" t="s">
        <v>14</v>
      </c>
      <c r="C145" s="55" t="s">
        <v>373</v>
      </c>
      <c r="D145" s="56" t="s">
        <v>120</v>
      </c>
      <c r="E145" s="53" t="s">
        <v>565</v>
      </c>
      <c r="F145" s="53" t="s">
        <v>382</v>
      </c>
      <c r="G145" s="53" t="s">
        <v>391</v>
      </c>
      <c r="H145" s="54" t="s">
        <v>14</v>
      </c>
      <c r="I145" s="42" t="str">
        <f aca="true" t="shared" si="3" ref="I145:I220">IF(ISBLANK(G145),"",IF($N$1-MID(G145,4,4)&lt;24,"*",""))</f>
        <v>*</v>
      </c>
      <c r="J145" s="54">
        <v>91</v>
      </c>
      <c r="K145" s="54">
        <v>100</v>
      </c>
      <c r="L145" s="140"/>
      <c r="M145" s="28"/>
      <c r="N145" s="28"/>
    </row>
    <row r="146" spans="1:14" s="27" customFormat="1" ht="12.75">
      <c r="A146" s="82"/>
      <c r="B146" s="53"/>
      <c r="C146" s="55"/>
      <c r="D146" s="56"/>
      <c r="E146" s="53"/>
      <c r="F146" s="53"/>
      <c r="G146" s="53"/>
      <c r="H146" s="54"/>
      <c r="I146" s="42"/>
      <c r="J146" s="54"/>
      <c r="K146" s="54"/>
      <c r="L146" s="140"/>
      <c r="M146" s="28"/>
      <c r="N146" s="28"/>
    </row>
    <row r="147" spans="1:14" s="27" customFormat="1" ht="12.75">
      <c r="A147" s="82"/>
      <c r="B147" s="53"/>
      <c r="C147" s="55"/>
      <c r="D147" s="56"/>
      <c r="E147" s="53"/>
      <c r="F147" s="53"/>
      <c r="G147" s="53"/>
      <c r="H147" s="54"/>
      <c r="I147" s="42"/>
      <c r="J147" s="54"/>
      <c r="K147" s="54"/>
      <c r="L147" s="140"/>
      <c r="M147" s="28"/>
      <c r="N147" s="28"/>
    </row>
    <row r="148" spans="1:14" s="27" customFormat="1" ht="12.75">
      <c r="A148" s="82"/>
      <c r="B148" s="53"/>
      <c r="C148" s="55"/>
      <c r="D148" s="56"/>
      <c r="E148" s="53"/>
      <c r="F148" s="53"/>
      <c r="G148" s="53"/>
      <c r="H148" s="54"/>
      <c r="I148" s="42"/>
      <c r="J148" s="54"/>
      <c r="K148" s="54"/>
      <c r="L148" s="140"/>
      <c r="M148" s="28"/>
      <c r="N148" s="28"/>
    </row>
    <row r="149" spans="1:14" ht="12.75">
      <c r="A149" s="82"/>
      <c r="B149" s="45"/>
      <c r="C149" s="45"/>
      <c r="D149" s="45"/>
      <c r="E149" s="45"/>
      <c r="F149" s="45"/>
      <c r="G149" s="45"/>
      <c r="H149" s="46"/>
      <c r="I149" s="42">
        <f t="shared" si="3"/>
      </c>
      <c r="J149" s="52">
        <v>91</v>
      </c>
      <c r="K149" s="52">
        <v>100</v>
      </c>
      <c r="L149" s="138"/>
      <c r="M149" s="28"/>
      <c r="N149" s="28"/>
    </row>
    <row r="150" spans="1:14" ht="12.75">
      <c r="A150" s="82"/>
      <c r="B150" s="45"/>
      <c r="C150" s="45"/>
      <c r="D150" s="45"/>
      <c r="E150" s="45"/>
      <c r="F150" s="45"/>
      <c r="G150" s="45"/>
      <c r="H150" s="46"/>
      <c r="I150" s="42">
        <f t="shared" si="3"/>
      </c>
      <c r="J150" s="52">
        <v>91</v>
      </c>
      <c r="K150" s="52">
        <v>100</v>
      </c>
      <c r="L150" s="138"/>
      <c r="M150" s="28"/>
      <c r="N150" s="28"/>
    </row>
    <row r="151" spans="1:14" ht="13.5" thickBot="1">
      <c r="A151" s="83"/>
      <c r="B151" s="84"/>
      <c r="C151" s="84"/>
      <c r="D151" s="84"/>
      <c r="E151" s="84"/>
      <c r="F151" s="84"/>
      <c r="G151" s="84"/>
      <c r="H151" s="85"/>
      <c r="I151" s="89">
        <f t="shared" si="3"/>
      </c>
      <c r="J151" s="86"/>
      <c r="K151" s="86"/>
      <c r="L151" s="141"/>
      <c r="M151" s="28"/>
      <c r="N151" s="28"/>
    </row>
    <row r="152" spans="1:19" ht="15.75" thickBot="1">
      <c r="A152" s="116"/>
      <c r="B152" s="94" t="s">
        <v>14</v>
      </c>
      <c r="C152" s="101" t="s">
        <v>251</v>
      </c>
      <c r="D152" s="95">
        <v>101</v>
      </c>
      <c r="E152" s="15" t="s">
        <v>828</v>
      </c>
      <c r="F152" s="15" t="s">
        <v>829</v>
      </c>
      <c r="G152" s="15" t="s">
        <v>837</v>
      </c>
      <c r="H152" s="15" t="s">
        <v>14</v>
      </c>
      <c r="I152" s="81" t="str">
        <f t="shared" si="3"/>
        <v>*</v>
      </c>
      <c r="J152" s="81">
        <v>101</v>
      </c>
      <c r="K152" s="81">
        <v>110</v>
      </c>
      <c r="L152" s="146"/>
      <c r="M152" s="28"/>
      <c r="N152" s="28"/>
      <c r="O152" s="173"/>
      <c r="P152" s="174"/>
      <c r="Q152" s="175"/>
      <c r="R152" s="173"/>
      <c r="S152" s="176"/>
    </row>
    <row r="153" spans="1:19" s="27" customFormat="1" ht="15.75" thickBot="1">
      <c r="A153" s="105"/>
      <c r="B153" s="34" t="s">
        <v>14</v>
      </c>
      <c r="C153" s="49" t="s">
        <v>251</v>
      </c>
      <c r="D153" s="41">
        <v>102</v>
      </c>
      <c r="E153" s="15" t="s">
        <v>496</v>
      </c>
      <c r="F153" s="15" t="s">
        <v>830</v>
      </c>
      <c r="G153" s="15" t="s">
        <v>838</v>
      </c>
      <c r="H153" s="15" t="s">
        <v>14</v>
      </c>
      <c r="I153" s="42" t="str">
        <f t="shared" si="3"/>
        <v>*</v>
      </c>
      <c r="J153" s="42">
        <v>101</v>
      </c>
      <c r="K153" s="42">
        <v>110</v>
      </c>
      <c r="L153" s="133"/>
      <c r="M153" s="28"/>
      <c r="N153" s="28"/>
      <c r="O153" s="173"/>
      <c r="P153" s="174"/>
      <c r="Q153" s="175"/>
      <c r="R153" s="173"/>
      <c r="S153" s="176"/>
    </row>
    <row r="154" spans="1:19" ht="15.75" thickBot="1">
      <c r="A154" s="105"/>
      <c r="B154" s="34" t="s">
        <v>14</v>
      </c>
      <c r="C154" s="49" t="s">
        <v>251</v>
      </c>
      <c r="D154" s="63">
        <v>103</v>
      </c>
      <c r="E154" s="63" t="s">
        <v>831</v>
      </c>
      <c r="F154" s="68" t="s">
        <v>832</v>
      </c>
      <c r="G154" s="172" t="s">
        <v>839</v>
      </c>
      <c r="H154" s="15" t="s">
        <v>14</v>
      </c>
      <c r="I154" s="42" t="str">
        <f>IF(ISBLANK(G154),"",IF($N$1-MID(G154,4,4)&lt;24,"*",""))</f>
        <v>*</v>
      </c>
      <c r="J154" s="42">
        <v>101</v>
      </c>
      <c r="K154" s="42">
        <v>110</v>
      </c>
      <c r="L154" s="133"/>
      <c r="M154" s="28"/>
      <c r="N154" s="171"/>
      <c r="O154" s="173"/>
      <c r="P154" s="174"/>
      <c r="Q154" s="175"/>
      <c r="R154" s="173"/>
      <c r="S154" s="176"/>
    </row>
    <row r="155" spans="1:19" ht="15.75" thickBot="1">
      <c r="A155" s="105"/>
      <c r="B155" s="34" t="s">
        <v>14</v>
      </c>
      <c r="C155" s="49" t="s">
        <v>251</v>
      </c>
      <c r="D155" s="41">
        <v>104</v>
      </c>
      <c r="E155" s="172" t="s">
        <v>833</v>
      </c>
      <c r="F155" s="172" t="s">
        <v>834</v>
      </c>
      <c r="G155" s="172" t="s">
        <v>840</v>
      </c>
      <c r="H155" s="15" t="s">
        <v>14</v>
      </c>
      <c r="I155" s="42" t="str">
        <f t="shared" si="3"/>
        <v>*</v>
      </c>
      <c r="J155" s="42">
        <v>101</v>
      </c>
      <c r="K155" s="42">
        <v>110</v>
      </c>
      <c r="L155" s="133"/>
      <c r="M155" s="28"/>
      <c r="N155" s="171"/>
      <c r="O155" s="173"/>
      <c r="P155" s="174"/>
      <c r="Q155" s="175"/>
      <c r="R155" s="173"/>
      <c r="S155" s="176"/>
    </row>
    <row r="156" spans="1:19" ht="15.75" thickBot="1">
      <c r="A156" s="105"/>
      <c r="B156" s="34" t="s">
        <v>14</v>
      </c>
      <c r="C156" s="49" t="s">
        <v>251</v>
      </c>
      <c r="D156" s="41">
        <v>105</v>
      </c>
      <c r="E156" s="172" t="s">
        <v>835</v>
      </c>
      <c r="F156" s="172" t="s">
        <v>836</v>
      </c>
      <c r="G156" s="172" t="s">
        <v>841</v>
      </c>
      <c r="H156" s="15" t="s">
        <v>14</v>
      </c>
      <c r="I156" s="42" t="str">
        <f t="shared" si="3"/>
        <v>*</v>
      </c>
      <c r="J156" s="42">
        <v>101</v>
      </c>
      <c r="K156" s="42">
        <v>110</v>
      </c>
      <c r="L156" s="133"/>
      <c r="M156" s="28"/>
      <c r="N156" s="171"/>
      <c r="O156" s="173"/>
      <c r="P156" s="174"/>
      <c r="Q156" s="175"/>
      <c r="R156" s="173"/>
      <c r="S156" s="176"/>
    </row>
    <row r="157" spans="1:19" s="27" customFormat="1" ht="15.75" thickBot="1">
      <c r="A157" s="105"/>
      <c r="B157" s="34" t="s">
        <v>14</v>
      </c>
      <c r="C157" s="49" t="s">
        <v>251</v>
      </c>
      <c r="D157" s="41">
        <v>106</v>
      </c>
      <c r="E157" s="15" t="s">
        <v>796</v>
      </c>
      <c r="F157" s="15" t="s">
        <v>797</v>
      </c>
      <c r="G157" s="159" t="s">
        <v>799</v>
      </c>
      <c r="H157" s="15" t="s">
        <v>36</v>
      </c>
      <c r="I157" s="42" t="e">
        <f>IF(ISBLANK(#REF!),"",IF($N$1-MID(#REF!,4,4)&lt;24,"*",""))</f>
        <v>#REF!</v>
      </c>
      <c r="J157" s="42">
        <v>101</v>
      </c>
      <c r="K157" s="42">
        <v>110</v>
      </c>
      <c r="L157" s="133"/>
      <c r="M157" s="28"/>
      <c r="N157" s="171"/>
      <c r="O157" s="173"/>
      <c r="P157" s="174"/>
      <c r="Q157"/>
      <c r="R157"/>
      <c r="S157"/>
    </row>
    <row r="158" spans="1:14" ht="15">
      <c r="A158" s="105"/>
      <c r="B158" s="34" t="s">
        <v>14</v>
      </c>
      <c r="C158" s="49" t="s">
        <v>251</v>
      </c>
      <c r="D158" s="41" t="s">
        <v>120</v>
      </c>
      <c r="E158" s="15" t="s">
        <v>842</v>
      </c>
      <c r="F158" s="15" t="s">
        <v>33</v>
      </c>
      <c r="G158" s="159" t="s">
        <v>801</v>
      </c>
      <c r="H158" s="15" t="s">
        <v>14</v>
      </c>
      <c r="I158" s="42" t="str">
        <f t="shared" si="3"/>
        <v>*</v>
      </c>
      <c r="J158" s="42">
        <v>101</v>
      </c>
      <c r="K158" s="42">
        <v>110</v>
      </c>
      <c r="L158" s="133"/>
      <c r="M158" s="28"/>
      <c r="N158" s="171"/>
    </row>
    <row r="159" spans="1:14" ht="15">
      <c r="A159" s="105"/>
      <c r="B159" s="34" t="s">
        <v>14</v>
      </c>
      <c r="C159" s="49" t="s">
        <v>251</v>
      </c>
      <c r="D159" s="41" t="s">
        <v>120</v>
      </c>
      <c r="E159" s="15" t="s">
        <v>843</v>
      </c>
      <c r="F159" s="15" t="s">
        <v>798</v>
      </c>
      <c r="G159" s="159" t="s">
        <v>800</v>
      </c>
      <c r="H159" s="15" t="s">
        <v>14</v>
      </c>
      <c r="I159" s="42">
        <f t="shared" si="3"/>
      </c>
      <c r="J159" s="42">
        <v>101</v>
      </c>
      <c r="K159" s="42">
        <v>110</v>
      </c>
      <c r="L159" s="133"/>
      <c r="M159" s="28"/>
      <c r="N159" s="171"/>
    </row>
    <row r="160" spans="1:14" s="27" customFormat="1" ht="15">
      <c r="A160" s="105"/>
      <c r="B160" s="34" t="s">
        <v>14</v>
      </c>
      <c r="C160" s="49" t="s">
        <v>251</v>
      </c>
      <c r="D160" s="41" t="s">
        <v>120</v>
      </c>
      <c r="E160" s="15" t="s">
        <v>795</v>
      </c>
      <c r="F160" s="15" t="s">
        <v>716</v>
      </c>
      <c r="G160" s="159" t="s">
        <v>844</v>
      </c>
      <c r="H160" s="15" t="s">
        <v>14</v>
      </c>
      <c r="I160" s="42">
        <f t="shared" si="3"/>
      </c>
      <c r="J160" s="42">
        <v>101</v>
      </c>
      <c r="K160" s="42">
        <v>110</v>
      </c>
      <c r="L160" s="133"/>
      <c r="M160" s="28"/>
      <c r="N160" s="28"/>
    </row>
    <row r="161" spans="1:14" ht="15">
      <c r="A161" s="105"/>
      <c r="B161" s="34" t="s">
        <v>14</v>
      </c>
      <c r="C161" s="49" t="s">
        <v>251</v>
      </c>
      <c r="D161" s="41"/>
      <c r="E161" s="43"/>
      <c r="F161" s="43"/>
      <c r="G161" s="43"/>
      <c r="H161" s="42"/>
      <c r="I161" s="42">
        <f t="shared" si="3"/>
      </c>
      <c r="J161" s="42">
        <v>101</v>
      </c>
      <c r="K161" s="42">
        <v>110</v>
      </c>
      <c r="L161" s="133"/>
      <c r="M161" s="28"/>
      <c r="N161" s="28"/>
    </row>
    <row r="162" spans="1:14" s="27" customFormat="1" ht="12.75">
      <c r="A162" s="105"/>
      <c r="B162" s="43"/>
      <c r="C162" s="43"/>
      <c r="D162" s="43"/>
      <c r="E162" s="43"/>
      <c r="F162" s="43"/>
      <c r="G162" s="43"/>
      <c r="H162" s="42"/>
      <c r="I162" s="42">
        <f t="shared" si="3"/>
      </c>
      <c r="J162" s="42">
        <v>101</v>
      </c>
      <c r="K162" s="42">
        <v>110</v>
      </c>
      <c r="L162" s="133"/>
      <c r="M162" s="28"/>
      <c r="N162" s="28"/>
    </row>
    <row r="163" spans="1:14" s="27" customFormat="1" ht="12.75">
      <c r="A163" s="82"/>
      <c r="B163" s="39"/>
      <c r="C163" s="39"/>
      <c r="D163" s="39"/>
      <c r="E163" s="39"/>
      <c r="F163" s="39"/>
      <c r="G163" s="39"/>
      <c r="H163" s="35"/>
      <c r="I163" s="42"/>
      <c r="J163" s="35"/>
      <c r="K163" s="35"/>
      <c r="L163" s="137"/>
      <c r="M163" s="28"/>
      <c r="N163" s="28"/>
    </row>
    <row r="164" spans="1:14" s="27" customFormat="1" ht="12.75">
      <c r="A164" s="82"/>
      <c r="B164" s="39"/>
      <c r="C164" s="39"/>
      <c r="D164" s="39"/>
      <c r="E164" s="39"/>
      <c r="F164" s="39"/>
      <c r="G164" s="39"/>
      <c r="H164" s="35"/>
      <c r="I164" s="42"/>
      <c r="J164" s="35"/>
      <c r="K164" s="35"/>
      <c r="L164" s="137"/>
      <c r="M164" s="28"/>
      <c r="N164" s="28"/>
    </row>
    <row r="165" spans="1:14" ht="12.75">
      <c r="A165" s="82"/>
      <c r="B165" s="39"/>
      <c r="C165" s="39"/>
      <c r="D165" s="39"/>
      <c r="E165" s="39"/>
      <c r="F165" s="39"/>
      <c r="G165" s="39"/>
      <c r="H165" s="35"/>
      <c r="I165" s="42">
        <f t="shared" si="3"/>
      </c>
      <c r="J165" s="35"/>
      <c r="K165" s="35"/>
      <c r="L165" s="137"/>
      <c r="M165" s="28"/>
      <c r="N165" s="28"/>
    </row>
    <row r="166" spans="1:14" ht="13.5" thickBot="1">
      <c r="A166" s="83"/>
      <c r="B166" s="84"/>
      <c r="C166" s="84"/>
      <c r="D166" s="84"/>
      <c r="E166" s="84"/>
      <c r="F166" s="84"/>
      <c r="G166" s="84"/>
      <c r="H166" s="85"/>
      <c r="I166" s="89">
        <f t="shared" si="3"/>
      </c>
      <c r="J166" s="85"/>
      <c r="K166" s="85"/>
      <c r="L166" s="141"/>
      <c r="M166" s="28"/>
      <c r="N166" s="28"/>
    </row>
    <row r="167" spans="1:14" ht="15">
      <c r="A167" s="116"/>
      <c r="B167" s="94" t="s">
        <v>28</v>
      </c>
      <c r="C167" s="101" t="s">
        <v>252</v>
      </c>
      <c r="D167" s="95">
        <v>111</v>
      </c>
      <c r="E167" s="94" t="s">
        <v>566</v>
      </c>
      <c r="F167" s="94" t="s">
        <v>125</v>
      </c>
      <c r="G167" s="94" t="s">
        <v>129</v>
      </c>
      <c r="H167" s="97" t="s">
        <v>28</v>
      </c>
      <c r="I167" s="81">
        <f t="shared" si="3"/>
      </c>
      <c r="J167" s="81">
        <v>111</v>
      </c>
      <c r="K167" s="81">
        <v>120</v>
      </c>
      <c r="L167" s="145" t="s">
        <v>253</v>
      </c>
      <c r="M167" s="28"/>
      <c r="N167" s="28"/>
    </row>
    <row r="168" spans="1:14" ht="15">
      <c r="A168" s="105"/>
      <c r="B168" s="34" t="s">
        <v>28</v>
      </c>
      <c r="C168" s="49" t="s">
        <v>252</v>
      </c>
      <c r="D168" s="41">
        <v>112</v>
      </c>
      <c r="E168" s="34" t="s">
        <v>567</v>
      </c>
      <c r="F168" s="34" t="s">
        <v>254</v>
      </c>
      <c r="G168" s="34" t="s">
        <v>255</v>
      </c>
      <c r="H168" s="44" t="s">
        <v>28</v>
      </c>
      <c r="I168" s="42">
        <f t="shared" si="3"/>
      </c>
      <c r="J168" s="42">
        <v>111</v>
      </c>
      <c r="K168" s="42">
        <v>120</v>
      </c>
      <c r="L168" s="133"/>
      <c r="M168" s="28"/>
      <c r="N168" s="28"/>
    </row>
    <row r="169" spans="1:14" ht="15">
      <c r="A169" s="105"/>
      <c r="B169" s="34" t="s">
        <v>28</v>
      </c>
      <c r="C169" s="49" t="s">
        <v>252</v>
      </c>
      <c r="D169" s="41">
        <v>113</v>
      </c>
      <c r="E169" s="34" t="s">
        <v>568</v>
      </c>
      <c r="F169" s="34" t="s">
        <v>107</v>
      </c>
      <c r="G169" s="34" t="s">
        <v>127</v>
      </c>
      <c r="H169" s="44" t="s">
        <v>28</v>
      </c>
      <c r="I169" s="42">
        <f t="shared" si="3"/>
      </c>
      <c r="J169" s="42">
        <v>111</v>
      </c>
      <c r="K169" s="42">
        <v>120</v>
      </c>
      <c r="L169" s="133"/>
      <c r="M169" s="28"/>
      <c r="N169" s="28"/>
    </row>
    <row r="170" spans="1:14" ht="15">
      <c r="A170" s="105"/>
      <c r="B170" s="34" t="s">
        <v>28</v>
      </c>
      <c r="C170" s="49" t="s">
        <v>252</v>
      </c>
      <c r="D170" s="41">
        <v>114</v>
      </c>
      <c r="E170" s="34" t="s">
        <v>569</v>
      </c>
      <c r="F170" s="34" t="s">
        <v>134</v>
      </c>
      <c r="G170" s="34" t="s">
        <v>256</v>
      </c>
      <c r="H170" s="44" t="s">
        <v>28</v>
      </c>
      <c r="I170" s="42" t="str">
        <f t="shared" si="3"/>
        <v>*</v>
      </c>
      <c r="J170" s="42">
        <v>111</v>
      </c>
      <c r="K170" s="42">
        <v>120</v>
      </c>
      <c r="L170" s="133"/>
      <c r="M170" s="28"/>
      <c r="N170" s="28"/>
    </row>
    <row r="171" spans="1:14" ht="15">
      <c r="A171" s="105"/>
      <c r="B171" s="34" t="s">
        <v>28</v>
      </c>
      <c r="C171" s="49" t="s">
        <v>252</v>
      </c>
      <c r="D171" s="41">
        <v>115</v>
      </c>
      <c r="E171" s="34" t="s">
        <v>570</v>
      </c>
      <c r="F171" s="34" t="s">
        <v>31</v>
      </c>
      <c r="G171" s="34" t="s">
        <v>129</v>
      </c>
      <c r="H171" s="44" t="s">
        <v>28</v>
      </c>
      <c r="I171" s="42">
        <f t="shared" si="3"/>
      </c>
      <c r="J171" s="42">
        <v>111</v>
      </c>
      <c r="K171" s="42">
        <v>120</v>
      </c>
      <c r="L171" s="133"/>
      <c r="M171" s="28"/>
      <c r="N171" s="28"/>
    </row>
    <row r="172" spans="1:14" ht="15">
      <c r="A172" s="105"/>
      <c r="B172" s="34" t="s">
        <v>28</v>
      </c>
      <c r="C172" s="49" t="s">
        <v>252</v>
      </c>
      <c r="D172" s="41">
        <v>116</v>
      </c>
      <c r="E172" s="34" t="s">
        <v>571</v>
      </c>
      <c r="F172" s="34" t="s">
        <v>94</v>
      </c>
      <c r="G172" s="34" t="s">
        <v>257</v>
      </c>
      <c r="H172" s="44" t="s">
        <v>28</v>
      </c>
      <c r="I172" s="42" t="str">
        <f t="shared" si="3"/>
        <v>*</v>
      </c>
      <c r="J172" s="42">
        <v>111</v>
      </c>
      <c r="K172" s="42">
        <v>120</v>
      </c>
      <c r="L172" s="133"/>
      <c r="M172" s="28"/>
      <c r="N172" s="28"/>
    </row>
    <row r="173" spans="1:14" ht="15">
      <c r="A173" s="105"/>
      <c r="B173" s="34" t="s">
        <v>28</v>
      </c>
      <c r="C173" s="49" t="s">
        <v>252</v>
      </c>
      <c r="D173" s="41" t="s">
        <v>120</v>
      </c>
      <c r="E173" s="34" t="s">
        <v>572</v>
      </c>
      <c r="F173" s="34" t="s">
        <v>34</v>
      </c>
      <c r="G173" s="34" t="s">
        <v>105</v>
      </c>
      <c r="H173" s="44" t="s">
        <v>28</v>
      </c>
      <c r="I173" s="42" t="str">
        <f t="shared" si="3"/>
        <v>*</v>
      </c>
      <c r="J173" s="42">
        <v>111</v>
      </c>
      <c r="K173" s="42">
        <v>120</v>
      </c>
      <c r="L173" s="133"/>
      <c r="M173" s="28"/>
      <c r="N173" s="28"/>
    </row>
    <row r="174" spans="1:14" ht="15">
      <c r="A174" s="105"/>
      <c r="B174" s="34" t="s">
        <v>28</v>
      </c>
      <c r="C174" s="49" t="s">
        <v>252</v>
      </c>
      <c r="D174" s="41" t="s">
        <v>120</v>
      </c>
      <c r="E174" s="34" t="s">
        <v>573</v>
      </c>
      <c r="F174" s="34" t="s">
        <v>258</v>
      </c>
      <c r="G174" s="34"/>
      <c r="H174" s="44"/>
      <c r="I174" s="42">
        <f t="shared" si="3"/>
      </c>
      <c r="J174" s="42">
        <v>111</v>
      </c>
      <c r="K174" s="42">
        <v>120</v>
      </c>
      <c r="L174" s="133"/>
      <c r="M174" s="28"/>
      <c r="N174" s="28"/>
    </row>
    <row r="175" spans="1:14" ht="15">
      <c r="A175" s="105"/>
      <c r="B175" s="34" t="s">
        <v>28</v>
      </c>
      <c r="C175" s="49" t="s">
        <v>252</v>
      </c>
      <c r="D175" s="41" t="s">
        <v>120</v>
      </c>
      <c r="E175" s="34" t="s">
        <v>574</v>
      </c>
      <c r="F175" s="34" t="s">
        <v>259</v>
      </c>
      <c r="G175" s="34" t="s">
        <v>260</v>
      </c>
      <c r="H175" s="44" t="s">
        <v>28</v>
      </c>
      <c r="I175" s="42" t="str">
        <f t="shared" si="3"/>
        <v>*</v>
      </c>
      <c r="J175" s="42">
        <v>111</v>
      </c>
      <c r="K175" s="42">
        <v>120</v>
      </c>
      <c r="L175" s="133"/>
      <c r="M175" s="28"/>
      <c r="N175" s="28"/>
    </row>
    <row r="176" spans="1:14" ht="15">
      <c r="A176" s="105"/>
      <c r="B176" s="34"/>
      <c r="C176" s="49"/>
      <c r="D176" s="41"/>
      <c r="E176" s="34"/>
      <c r="F176" s="34"/>
      <c r="G176" s="34"/>
      <c r="H176" s="44"/>
      <c r="I176" s="42"/>
      <c r="J176" s="42"/>
      <c r="K176" s="42"/>
      <c r="L176" s="133"/>
      <c r="M176" s="28"/>
      <c r="N176" s="28"/>
    </row>
    <row r="177" spans="1:14" ht="15">
      <c r="A177" s="105"/>
      <c r="B177" s="34"/>
      <c r="C177" s="49"/>
      <c r="D177" s="41"/>
      <c r="E177" s="34"/>
      <c r="F177" s="34"/>
      <c r="G177" s="34"/>
      <c r="H177" s="44"/>
      <c r="I177" s="42"/>
      <c r="J177" s="42"/>
      <c r="K177" s="42"/>
      <c r="L177" s="133"/>
      <c r="M177" s="28"/>
      <c r="N177" s="28"/>
    </row>
    <row r="178" spans="1:14" ht="15">
      <c r="A178" s="105"/>
      <c r="B178" s="34"/>
      <c r="C178" s="49"/>
      <c r="D178" s="41"/>
      <c r="E178" s="34"/>
      <c r="F178" s="34"/>
      <c r="G178" s="34"/>
      <c r="H178" s="44"/>
      <c r="I178" s="42"/>
      <c r="J178" s="42"/>
      <c r="K178" s="42"/>
      <c r="L178" s="133"/>
      <c r="M178" s="28"/>
      <c r="N178" s="28"/>
    </row>
    <row r="179" spans="1:14" ht="15">
      <c r="A179" s="105"/>
      <c r="B179" s="34"/>
      <c r="C179" s="49"/>
      <c r="D179" s="41"/>
      <c r="E179" s="34"/>
      <c r="F179" s="34"/>
      <c r="G179" s="34"/>
      <c r="H179" s="44"/>
      <c r="I179" s="42"/>
      <c r="J179" s="42"/>
      <c r="K179" s="42"/>
      <c r="L179" s="133"/>
      <c r="M179" s="28"/>
      <c r="N179" s="28"/>
    </row>
    <row r="180" spans="1:14" ht="15">
      <c r="A180" s="105"/>
      <c r="B180" s="34"/>
      <c r="C180" s="49"/>
      <c r="D180" s="41"/>
      <c r="E180" s="34"/>
      <c r="F180" s="34"/>
      <c r="G180" s="34"/>
      <c r="H180" s="44"/>
      <c r="I180" s="42"/>
      <c r="J180" s="42"/>
      <c r="K180" s="42"/>
      <c r="L180" s="133"/>
      <c r="M180" s="28"/>
      <c r="N180" s="28"/>
    </row>
    <row r="181" spans="1:14" ht="13.5" thickBot="1">
      <c r="A181" s="106"/>
      <c r="B181" s="96"/>
      <c r="C181" s="96"/>
      <c r="D181" s="96"/>
      <c r="E181" s="96"/>
      <c r="F181" s="96"/>
      <c r="G181" s="96"/>
      <c r="H181" s="89"/>
      <c r="I181" s="89">
        <f t="shared" si="3"/>
      </c>
      <c r="J181" s="89"/>
      <c r="K181" s="89"/>
      <c r="L181" s="134"/>
      <c r="M181" s="28"/>
      <c r="N181" s="28"/>
    </row>
    <row r="182" spans="1:14" ht="15">
      <c r="A182" s="107"/>
      <c r="B182" s="94" t="s">
        <v>14</v>
      </c>
      <c r="C182" s="94" t="s">
        <v>261</v>
      </c>
      <c r="D182" s="95" t="s">
        <v>120</v>
      </c>
      <c r="E182" s="94" t="s">
        <v>575</v>
      </c>
      <c r="F182" s="94" t="s">
        <v>21</v>
      </c>
      <c r="G182" s="94" t="s">
        <v>82</v>
      </c>
      <c r="H182" s="97" t="s">
        <v>14</v>
      </c>
      <c r="I182" s="81">
        <f t="shared" si="3"/>
      </c>
      <c r="J182" s="81">
        <v>121</v>
      </c>
      <c r="K182" s="81">
        <v>130</v>
      </c>
      <c r="L182" s="146"/>
      <c r="M182" s="15"/>
      <c r="N182" s="28"/>
    </row>
    <row r="183" spans="1:13" s="28" customFormat="1" ht="15">
      <c r="A183" s="105"/>
      <c r="B183" s="34" t="s">
        <v>14</v>
      </c>
      <c r="C183" s="34" t="s">
        <v>261</v>
      </c>
      <c r="D183" s="41">
        <v>124</v>
      </c>
      <c r="E183" s="34" t="s">
        <v>576</v>
      </c>
      <c r="F183" s="34" t="s">
        <v>84</v>
      </c>
      <c r="G183" s="59" t="s">
        <v>86</v>
      </c>
      <c r="H183" s="44" t="s">
        <v>14</v>
      </c>
      <c r="I183" s="42">
        <f t="shared" si="3"/>
      </c>
      <c r="J183" s="60">
        <v>121</v>
      </c>
      <c r="K183" s="60">
        <v>130</v>
      </c>
      <c r="L183" s="133"/>
      <c r="M183" s="15"/>
    </row>
    <row r="184" spans="1:14" ht="15">
      <c r="A184" s="105"/>
      <c r="B184" s="34" t="s">
        <v>14</v>
      </c>
      <c r="C184" s="34" t="s">
        <v>261</v>
      </c>
      <c r="D184" s="41" t="s">
        <v>120</v>
      </c>
      <c r="E184" s="34" t="s">
        <v>577</v>
      </c>
      <c r="F184" s="34" t="s">
        <v>267</v>
      </c>
      <c r="G184" s="34" t="s">
        <v>62</v>
      </c>
      <c r="H184" s="44" t="s">
        <v>14</v>
      </c>
      <c r="I184" s="42">
        <f t="shared" si="3"/>
      </c>
      <c r="J184" s="60">
        <v>121</v>
      </c>
      <c r="K184" s="60">
        <v>130</v>
      </c>
      <c r="L184" s="133"/>
      <c r="M184" s="15"/>
      <c r="N184" s="28"/>
    </row>
    <row r="185" spans="1:13" s="28" customFormat="1" ht="15">
      <c r="A185" s="105"/>
      <c r="B185" s="34" t="s">
        <v>14</v>
      </c>
      <c r="C185" s="34" t="s">
        <v>261</v>
      </c>
      <c r="D185" s="41" t="s">
        <v>120</v>
      </c>
      <c r="E185" s="49" t="s">
        <v>578</v>
      </c>
      <c r="F185" s="49" t="s">
        <v>27</v>
      </c>
      <c r="G185" s="34" t="s">
        <v>60</v>
      </c>
      <c r="H185" s="44" t="s">
        <v>14</v>
      </c>
      <c r="I185" s="42">
        <f t="shared" si="3"/>
      </c>
      <c r="J185" s="60">
        <v>121</v>
      </c>
      <c r="K185" s="60">
        <v>130</v>
      </c>
      <c r="L185" s="133"/>
      <c r="M185" s="15"/>
    </row>
    <row r="186" spans="1:14" ht="15">
      <c r="A186" s="105"/>
      <c r="B186" s="34" t="s">
        <v>14</v>
      </c>
      <c r="C186" s="34" t="s">
        <v>261</v>
      </c>
      <c r="D186" s="41">
        <v>125</v>
      </c>
      <c r="E186" s="34" t="s">
        <v>579</v>
      </c>
      <c r="F186" s="34" t="s">
        <v>265</v>
      </c>
      <c r="G186" s="59" t="s">
        <v>103</v>
      </c>
      <c r="H186" s="44" t="s">
        <v>14</v>
      </c>
      <c r="I186" s="42">
        <f t="shared" si="3"/>
      </c>
      <c r="J186" s="60">
        <v>121</v>
      </c>
      <c r="K186" s="60">
        <v>130</v>
      </c>
      <c r="L186" s="133"/>
      <c r="M186" s="15"/>
      <c r="N186" s="28"/>
    </row>
    <row r="187" spans="1:13" s="28" customFormat="1" ht="15">
      <c r="A187" s="105"/>
      <c r="B187" s="34" t="s">
        <v>14</v>
      </c>
      <c r="C187" s="34" t="s">
        <v>261</v>
      </c>
      <c r="D187" s="41" t="s">
        <v>120</v>
      </c>
      <c r="E187" s="34" t="s">
        <v>580</v>
      </c>
      <c r="F187" s="34" t="s">
        <v>165</v>
      </c>
      <c r="G187" s="34" t="s">
        <v>168</v>
      </c>
      <c r="H187" s="44" t="s">
        <v>14</v>
      </c>
      <c r="I187" s="42" t="str">
        <f t="shared" si="3"/>
        <v>*</v>
      </c>
      <c r="J187" s="60">
        <v>121</v>
      </c>
      <c r="K187" s="60">
        <v>130</v>
      </c>
      <c r="L187" s="133"/>
      <c r="M187" s="15"/>
    </row>
    <row r="188" spans="1:14" ht="15">
      <c r="A188" s="105"/>
      <c r="B188" s="34" t="s">
        <v>14</v>
      </c>
      <c r="C188" s="34" t="s">
        <v>261</v>
      </c>
      <c r="D188" s="41">
        <v>126</v>
      </c>
      <c r="E188" s="34" t="s">
        <v>581</v>
      </c>
      <c r="F188" s="34" t="s">
        <v>266</v>
      </c>
      <c r="G188" s="59" t="s">
        <v>170</v>
      </c>
      <c r="H188" s="44" t="s">
        <v>14</v>
      </c>
      <c r="I188" s="42">
        <f t="shared" si="3"/>
      </c>
      <c r="J188" s="60">
        <v>121</v>
      </c>
      <c r="K188" s="60">
        <v>130</v>
      </c>
      <c r="L188" s="133"/>
      <c r="M188" s="15"/>
      <c r="N188" s="28"/>
    </row>
    <row r="189" spans="1:14" ht="15">
      <c r="A189" s="105"/>
      <c r="B189" s="34" t="s">
        <v>14</v>
      </c>
      <c r="C189" s="34" t="s">
        <v>261</v>
      </c>
      <c r="D189" s="41">
        <v>122</v>
      </c>
      <c r="E189" s="34" t="s">
        <v>582</v>
      </c>
      <c r="F189" s="34" t="s">
        <v>176</v>
      </c>
      <c r="G189" s="34" t="s">
        <v>177</v>
      </c>
      <c r="H189" s="44" t="s">
        <v>14</v>
      </c>
      <c r="I189" s="42" t="str">
        <f t="shared" si="3"/>
        <v>*</v>
      </c>
      <c r="J189" s="60">
        <v>121</v>
      </c>
      <c r="K189" s="60">
        <v>130</v>
      </c>
      <c r="L189" s="133"/>
      <c r="M189" s="15"/>
      <c r="N189" s="28"/>
    </row>
    <row r="190" spans="1:14" ht="15">
      <c r="A190" s="117"/>
      <c r="B190" s="34" t="s">
        <v>14</v>
      </c>
      <c r="C190" s="34" t="s">
        <v>261</v>
      </c>
      <c r="D190" s="41">
        <v>123</v>
      </c>
      <c r="E190" s="34" t="s">
        <v>583</v>
      </c>
      <c r="F190" s="34" t="s">
        <v>264</v>
      </c>
      <c r="G190" s="34" t="s">
        <v>136</v>
      </c>
      <c r="H190" s="44" t="s">
        <v>14</v>
      </c>
      <c r="I190" s="42" t="str">
        <f t="shared" si="3"/>
        <v>*</v>
      </c>
      <c r="J190" s="60">
        <v>121</v>
      </c>
      <c r="K190" s="60">
        <v>130</v>
      </c>
      <c r="L190" s="133"/>
      <c r="M190" s="15"/>
      <c r="N190" s="28"/>
    </row>
    <row r="191" spans="1:14" ht="15">
      <c r="A191" s="117"/>
      <c r="B191" s="34" t="s">
        <v>14</v>
      </c>
      <c r="C191" s="34" t="s">
        <v>261</v>
      </c>
      <c r="D191" s="41">
        <v>121</v>
      </c>
      <c r="E191" s="34" t="s">
        <v>584</v>
      </c>
      <c r="F191" s="34" t="s">
        <v>262</v>
      </c>
      <c r="G191" s="34" t="s">
        <v>263</v>
      </c>
      <c r="H191" s="44" t="s">
        <v>14</v>
      </c>
      <c r="I191" s="42" t="str">
        <f t="shared" si="3"/>
        <v>*</v>
      </c>
      <c r="J191" s="60">
        <v>121</v>
      </c>
      <c r="K191" s="60">
        <v>130</v>
      </c>
      <c r="L191" s="133"/>
      <c r="M191" s="15"/>
      <c r="N191" s="28"/>
    </row>
    <row r="192" spans="1:14" ht="12.75">
      <c r="A192" s="117"/>
      <c r="B192" s="43"/>
      <c r="C192" s="43"/>
      <c r="D192" s="43"/>
      <c r="E192" s="43"/>
      <c r="F192" s="43"/>
      <c r="G192" s="43"/>
      <c r="H192" s="42"/>
      <c r="I192" s="42">
        <f t="shared" si="3"/>
      </c>
      <c r="J192" s="60"/>
      <c r="K192" s="60"/>
      <c r="L192" s="133"/>
      <c r="M192" s="15"/>
      <c r="N192" s="28"/>
    </row>
    <row r="193" spans="1:14" ht="12.75">
      <c r="A193" s="117"/>
      <c r="B193" s="43"/>
      <c r="C193" s="43"/>
      <c r="D193" s="43"/>
      <c r="E193" s="43"/>
      <c r="F193" s="43"/>
      <c r="G193" s="43"/>
      <c r="H193" s="42"/>
      <c r="I193" s="42">
        <f t="shared" si="3"/>
      </c>
      <c r="J193" s="60"/>
      <c r="K193" s="60"/>
      <c r="L193" s="133"/>
      <c r="M193" s="15"/>
      <c r="N193" s="28"/>
    </row>
    <row r="194" spans="1:14" ht="12.75">
      <c r="A194" s="82"/>
      <c r="B194" s="43"/>
      <c r="C194" s="43"/>
      <c r="D194" s="43"/>
      <c r="E194" s="43"/>
      <c r="F194" s="43"/>
      <c r="G194" s="43"/>
      <c r="H194" s="42"/>
      <c r="I194" s="42">
        <f t="shared" si="3"/>
      </c>
      <c r="J194" s="60"/>
      <c r="K194" s="60"/>
      <c r="L194" s="133"/>
      <c r="M194" s="15"/>
      <c r="N194" s="28"/>
    </row>
    <row r="195" spans="1:14" ht="12.75">
      <c r="A195" s="82"/>
      <c r="B195" s="43"/>
      <c r="C195" s="43"/>
      <c r="D195" s="43"/>
      <c r="E195" s="43"/>
      <c r="F195" s="43"/>
      <c r="G195" s="43"/>
      <c r="H195" s="42"/>
      <c r="I195" s="42"/>
      <c r="J195" s="60"/>
      <c r="K195" s="60"/>
      <c r="L195" s="133"/>
      <c r="M195" s="15"/>
      <c r="N195" s="28"/>
    </row>
    <row r="196" spans="1:14" ht="13.5" thickBot="1">
      <c r="A196" s="83"/>
      <c r="B196" s="96"/>
      <c r="C196" s="96"/>
      <c r="D196" s="96"/>
      <c r="E196" s="96"/>
      <c r="F196" s="96"/>
      <c r="G196" s="96"/>
      <c r="H196" s="89"/>
      <c r="I196" s="89">
        <f t="shared" si="3"/>
      </c>
      <c r="J196" s="89"/>
      <c r="K196" s="89"/>
      <c r="L196" s="134"/>
      <c r="M196" s="28"/>
      <c r="N196" s="28"/>
    </row>
    <row r="197" spans="1:14" ht="15">
      <c r="A197" s="77"/>
      <c r="B197" s="94" t="s">
        <v>36</v>
      </c>
      <c r="C197" s="101" t="s">
        <v>268</v>
      </c>
      <c r="D197" s="95" t="s">
        <v>120</v>
      </c>
      <c r="E197" s="94" t="s">
        <v>585</v>
      </c>
      <c r="F197" s="94" t="s">
        <v>37</v>
      </c>
      <c r="G197" s="94" t="s">
        <v>80</v>
      </c>
      <c r="H197" s="97" t="s">
        <v>36</v>
      </c>
      <c r="I197" s="81">
        <f t="shared" si="3"/>
      </c>
      <c r="J197" s="118">
        <v>131</v>
      </c>
      <c r="K197" s="118">
        <v>140</v>
      </c>
      <c r="L197" s="145" t="s">
        <v>270</v>
      </c>
      <c r="M197" s="34" t="s">
        <v>181</v>
      </c>
      <c r="N197" s="31"/>
    </row>
    <row r="198" spans="1:14" s="27" customFormat="1" ht="15">
      <c r="A198" s="82"/>
      <c r="B198" s="34" t="s">
        <v>36</v>
      </c>
      <c r="C198" s="49" t="s">
        <v>268</v>
      </c>
      <c r="D198" s="41">
        <v>135</v>
      </c>
      <c r="E198" s="34" t="s">
        <v>586</v>
      </c>
      <c r="F198" s="34" t="s">
        <v>20</v>
      </c>
      <c r="G198" s="34" t="s">
        <v>64</v>
      </c>
      <c r="H198" s="44" t="s">
        <v>138</v>
      </c>
      <c r="I198" s="42">
        <f t="shared" si="3"/>
      </c>
      <c r="J198" s="60">
        <v>131</v>
      </c>
      <c r="K198" s="60">
        <v>140</v>
      </c>
      <c r="L198" s="133"/>
      <c r="M198" s="28"/>
      <c r="N198" s="28"/>
    </row>
    <row r="199" spans="1:14" ht="15">
      <c r="A199" s="82"/>
      <c r="B199" s="34" t="s">
        <v>36</v>
      </c>
      <c r="C199" s="49" t="s">
        <v>268</v>
      </c>
      <c r="D199" s="41" t="s">
        <v>120</v>
      </c>
      <c r="E199" s="34" t="s">
        <v>587</v>
      </c>
      <c r="F199" s="34" t="s">
        <v>264</v>
      </c>
      <c r="G199" s="34" t="s">
        <v>98</v>
      </c>
      <c r="H199" s="44" t="s">
        <v>36</v>
      </c>
      <c r="I199" s="42" t="str">
        <f t="shared" si="3"/>
        <v>*</v>
      </c>
      <c r="J199" s="60">
        <v>131</v>
      </c>
      <c r="K199" s="60">
        <v>140</v>
      </c>
      <c r="L199" s="133"/>
      <c r="M199" s="28"/>
      <c r="N199" s="28"/>
    </row>
    <row r="200" spans="1:14" ht="15">
      <c r="A200" s="82"/>
      <c r="B200" s="34" t="s">
        <v>36</v>
      </c>
      <c r="C200" s="49" t="s">
        <v>268</v>
      </c>
      <c r="D200" s="41">
        <v>131</v>
      </c>
      <c r="E200" s="34" t="s">
        <v>588</v>
      </c>
      <c r="F200" s="34" t="s">
        <v>100</v>
      </c>
      <c r="G200" s="49" t="s">
        <v>269</v>
      </c>
      <c r="H200" s="44" t="s">
        <v>36</v>
      </c>
      <c r="I200" s="42" t="str">
        <f t="shared" si="3"/>
        <v>*</v>
      </c>
      <c r="J200" s="60">
        <v>131</v>
      </c>
      <c r="K200" s="60">
        <v>140</v>
      </c>
      <c r="L200" s="133"/>
      <c r="M200" s="28"/>
      <c r="N200" s="28"/>
    </row>
    <row r="201" spans="1:14" s="27" customFormat="1" ht="15">
      <c r="A201" s="82"/>
      <c r="B201" s="34" t="s">
        <v>36</v>
      </c>
      <c r="C201" s="49" t="s">
        <v>268</v>
      </c>
      <c r="D201" s="41">
        <v>132</v>
      </c>
      <c r="E201" s="34" t="s">
        <v>589</v>
      </c>
      <c r="F201" s="34" t="s">
        <v>41</v>
      </c>
      <c r="G201" s="49" t="s">
        <v>175</v>
      </c>
      <c r="H201" s="44" t="s">
        <v>28</v>
      </c>
      <c r="I201" s="42">
        <f t="shared" si="3"/>
      </c>
      <c r="J201" s="60">
        <v>131</v>
      </c>
      <c r="K201" s="60">
        <v>140</v>
      </c>
      <c r="L201" s="133"/>
      <c r="M201" s="28"/>
      <c r="N201" s="28"/>
    </row>
    <row r="202" spans="1:14" ht="15">
      <c r="A202" s="82"/>
      <c r="B202" s="34" t="s">
        <v>36</v>
      </c>
      <c r="C202" s="49" t="s">
        <v>268</v>
      </c>
      <c r="D202" s="41">
        <v>134</v>
      </c>
      <c r="E202" s="34" t="s">
        <v>590</v>
      </c>
      <c r="F202" s="34" t="s">
        <v>144</v>
      </c>
      <c r="G202" s="34" t="s">
        <v>145</v>
      </c>
      <c r="H202" s="44" t="s">
        <v>154</v>
      </c>
      <c r="I202" s="42">
        <f t="shared" si="3"/>
      </c>
      <c r="J202" s="60">
        <v>131</v>
      </c>
      <c r="K202" s="60">
        <v>140</v>
      </c>
      <c r="L202" s="133"/>
      <c r="M202" s="28"/>
      <c r="N202" s="28"/>
    </row>
    <row r="203" spans="1:14" s="27" customFormat="1" ht="15">
      <c r="A203" s="82"/>
      <c r="B203" s="34" t="s">
        <v>36</v>
      </c>
      <c r="C203" s="49" t="s">
        <v>268</v>
      </c>
      <c r="D203" s="41">
        <v>133</v>
      </c>
      <c r="E203" s="34" t="s">
        <v>591</v>
      </c>
      <c r="F203" s="34" t="s">
        <v>271</v>
      </c>
      <c r="G203" s="49" t="s">
        <v>272</v>
      </c>
      <c r="H203" s="44" t="s">
        <v>154</v>
      </c>
      <c r="I203" s="42">
        <f t="shared" si="3"/>
      </c>
      <c r="J203" s="60">
        <v>131</v>
      </c>
      <c r="K203" s="60">
        <v>140</v>
      </c>
      <c r="L203" s="133"/>
      <c r="M203" s="28"/>
      <c r="N203" s="28"/>
    </row>
    <row r="204" spans="1:14" ht="15">
      <c r="A204" s="82"/>
      <c r="B204" s="34" t="s">
        <v>36</v>
      </c>
      <c r="C204" s="49" t="s">
        <v>268</v>
      </c>
      <c r="D204" s="41">
        <v>136</v>
      </c>
      <c r="E204" s="34" t="s">
        <v>592</v>
      </c>
      <c r="F204" s="34" t="s">
        <v>97</v>
      </c>
      <c r="G204" s="34" t="s">
        <v>99</v>
      </c>
      <c r="H204" s="44" t="s">
        <v>14</v>
      </c>
      <c r="I204" s="42">
        <f t="shared" si="3"/>
      </c>
      <c r="J204" s="60">
        <v>131</v>
      </c>
      <c r="K204" s="60">
        <v>140</v>
      </c>
      <c r="L204" s="133"/>
      <c r="M204" s="28"/>
      <c r="N204" s="28"/>
    </row>
    <row r="205" spans="1:14" s="27" customFormat="1" ht="15">
      <c r="A205" s="82"/>
      <c r="B205" s="34" t="s">
        <v>36</v>
      </c>
      <c r="C205" s="49" t="s">
        <v>268</v>
      </c>
      <c r="D205" s="41" t="s">
        <v>120</v>
      </c>
      <c r="E205" s="34" t="s">
        <v>593</v>
      </c>
      <c r="F205" s="34" t="s">
        <v>273</v>
      </c>
      <c r="G205" s="34" t="s">
        <v>79</v>
      </c>
      <c r="H205" s="44" t="s">
        <v>36</v>
      </c>
      <c r="I205" s="42" t="str">
        <f t="shared" si="3"/>
        <v>*</v>
      </c>
      <c r="J205" s="60">
        <v>131</v>
      </c>
      <c r="K205" s="60">
        <v>140</v>
      </c>
      <c r="L205" s="133"/>
      <c r="M205" s="28"/>
      <c r="N205" s="28"/>
    </row>
    <row r="206" spans="1:14" ht="12.75">
      <c r="A206" s="82"/>
      <c r="B206" s="39"/>
      <c r="C206" s="39"/>
      <c r="D206" s="39"/>
      <c r="E206" s="39"/>
      <c r="F206" s="39"/>
      <c r="G206" s="39"/>
      <c r="H206" s="35"/>
      <c r="I206" s="42">
        <f t="shared" si="3"/>
      </c>
      <c r="J206" s="61"/>
      <c r="K206" s="61"/>
      <c r="L206" s="137"/>
      <c r="M206" s="28"/>
      <c r="N206" s="28"/>
    </row>
    <row r="207" spans="1:14" ht="12.75">
      <c r="A207" s="82"/>
      <c r="B207" s="39"/>
      <c r="C207" s="39"/>
      <c r="D207" s="39"/>
      <c r="E207" s="39"/>
      <c r="F207" s="39"/>
      <c r="G207" s="39"/>
      <c r="H207" s="35"/>
      <c r="I207" s="42">
        <f t="shared" si="3"/>
      </c>
      <c r="J207" s="61"/>
      <c r="K207" s="61"/>
      <c r="L207" s="137"/>
      <c r="M207" s="28"/>
      <c r="N207" s="28"/>
    </row>
    <row r="208" spans="1:14" ht="12.75">
      <c r="A208" s="82"/>
      <c r="B208" s="39"/>
      <c r="C208" s="39"/>
      <c r="D208" s="39"/>
      <c r="E208" s="39"/>
      <c r="F208" s="39"/>
      <c r="G208" s="39"/>
      <c r="H208" s="35"/>
      <c r="I208" s="42">
        <f t="shared" si="3"/>
      </c>
      <c r="J208" s="61"/>
      <c r="K208" s="61"/>
      <c r="L208" s="137"/>
      <c r="M208" s="28"/>
      <c r="N208" s="28"/>
    </row>
    <row r="209" spans="1:14" ht="12.75">
      <c r="A209" s="82"/>
      <c r="B209" s="39"/>
      <c r="C209" s="39"/>
      <c r="D209" s="39"/>
      <c r="E209" s="39"/>
      <c r="F209" s="39"/>
      <c r="G209" s="39"/>
      <c r="H209" s="35"/>
      <c r="I209" s="42">
        <f t="shared" si="3"/>
      </c>
      <c r="J209" s="61"/>
      <c r="K209" s="61"/>
      <c r="L209" s="137"/>
      <c r="M209" s="28"/>
      <c r="N209" s="28"/>
    </row>
    <row r="210" spans="1:14" ht="12.75">
      <c r="A210" s="82"/>
      <c r="B210" s="39"/>
      <c r="C210" s="39"/>
      <c r="D210" s="39"/>
      <c r="E210" s="39"/>
      <c r="F210" s="39"/>
      <c r="G210" s="39"/>
      <c r="H210" s="35"/>
      <c r="I210" s="42"/>
      <c r="J210" s="61"/>
      <c r="K210" s="61"/>
      <c r="L210" s="137"/>
      <c r="M210" s="28"/>
      <c r="N210" s="28"/>
    </row>
    <row r="211" spans="1:14" ht="13.5" thickBot="1">
      <c r="A211" s="83"/>
      <c r="B211" s="84"/>
      <c r="C211" s="84"/>
      <c r="D211" s="84"/>
      <c r="E211" s="84"/>
      <c r="F211" s="84"/>
      <c r="G211" s="84"/>
      <c r="H211" s="85"/>
      <c r="I211" s="89">
        <f t="shared" si="3"/>
      </c>
      <c r="J211" s="86"/>
      <c r="K211" s="86"/>
      <c r="L211" s="141"/>
      <c r="M211" s="28"/>
      <c r="N211" s="28"/>
    </row>
    <row r="212" spans="1:14" s="27" customFormat="1" ht="15">
      <c r="A212" s="119"/>
      <c r="B212" s="120"/>
      <c r="C212" s="101" t="s">
        <v>274</v>
      </c>
      <c r="D212" s="95">
        <v>141</v>
      </c>
      <c r="E212" s="15" t="s">
        <v>776</v>
      </c>
      <c r="F212" s="15" t="s">
        <v>784</v>
      </c>
      <c r="G212" s="15" t="s">
        <v>787</v>
      </c>
      <c r="H212" s="15" t="s">
        <v>40</v>
      </c>
      <c r="I212" s="81">
        <f t="shared" si="3"/>
      </c>
      <c r="J212" s="118">
        <v>141</v>
      </c>
      <c r="K212" s="118">
        <v>150</v>
      </c>
      <c r="L212" s="146"/>
      <c r="M212" s="33"/>
      <c r="N212" s="28"/>
    </row>
    <row r="213" spans="1:14" ht="15">
      <c r="A213" s="117"/>
      <c r="B213" s="45"/>
      <c r="C213" s="49" t="s">
        <v>274</v>
      </c>
      <c r="D213" s="41">
        <v>142</v>
      </c>
      <c r="E213" s="15" t="s">
        <v>777</v>
      </c>
      <c r="F213" s="15" t="s">
        <v>140</v>
      </c>
      <c r="G213" s="15" t="s">
        <v>788</v>
      </c>
      <c r="H213" s="15" t="s">
        <v>40</v>
      </c>
      <c r="I213" s="42">
        <f t="shared" si="3"/>
      </c>
      <c r="J213" s="60">
        <v>141</v>
      </c>
      <c r="K213" s="60">
        <v>150</v>
      </c>
      <c r="L213" s="133"/>
      <c r="M213" s="33"/>
      <c r="N213" s="28"/>
    </row>
    <row r="214" spans="1:14" ht="15">
      <c r="A214" s="117"/>
      <c r="B214" s="45"/>
      <c r="C214" s="49" t="s">
        <v>274</v>
      </c>
      <c r="D214" s="41">
        <v>143</v>
      </c>
      <c r="E214" s="15" t="s">
        <v>778</v>
      </c>
      <c r="F214" s="15" t="s">
        <v>785</v>
      </c>
      <c r="G214" s="15" t="s">
        <v>789</v>
      </c>
      <c r="H214" s="15" t="s">
        <v>40</v>
      </c>
      <c r="I214" s="42" t="str">
        <f t="shared" si="3"/>
        <v>*</v>
      </c>
      <c r="J214" s="60">
        <v>141</v>
      </c>
      <c r="K214" s="60">
        <v>150</v>
      </c>
      <c r="L214" s="133"/>
      <c r="M214" s="33"/>
      <c r="N214" s="28"/>
    </row>
    <row r="215" spans="1:14" ht="15">
      <c r="A215" s="117"/>
      <c r="B215" s="45"/>
      <c r="C215" s="49" t="s">
        <v>274</v>
      </c>
      <c r="D215" s="41">
        <v>144</v>
      </c>
      <c r="E215" s="15" t="s">
        <v>779</v>
      </c>
      <c r="F215" s="15" t="s">
        <v>25</v>
      </c>
      <c r="G215" s="15" t="s">
        <v>790</v>
      </c>
      <c r="H215" s="15" t="s">
        <v>40</v>
      </c>
      <c r="I215" s="42">
        <f t="shared" si="3"/>
      </c>
      <c r="J215" s="60">
        <v>141</v>
      </c>
      <c r="K215" s="60">
        <v>150</v>
      </c>
      <c r="L215" s="133"/>
      <c r="M215" s="33"/>
      <c r="N215" s="28"/>
    </row>
    <row r="216" spans="1:14" s="27" customFormat="1" ht="15">
      <c r="A216" s="117"/>
      <c r="B216" s="45"/>
      <c r="C216" s="49" t="s">
        <v>274</v>
      </c>
      <c r="D216" s="41">
        <v>145</v>
      </c>
      <c r="E216" s="15" t="s">
        <v>780</v>
      </c>
      <c r="F216" s="15" t="s">
        <v>25</v>
      </c>
      <c r="G216" s="15" t="s">
        <v>791</v>
      </c>
      <c r="H216" s="15" t="s">
        <v>40</v>
      </c>
      <c r="I216" s="42">
        <f t="shared" si="3"/>
      </c>
      <c r="J216" s="60">
        <v>141</v>
      </c>
      <c r="K216" s="60">
        <v>150</v>
      </c>
      <c r="L216" s="133"/>
      <c r="M216" s="33"/>
      <c r="N216" s="28"/>
    </row>
    <row r="217" spans="1:14" s="27" customFormat="1" ht="15">
      <c r="A217" s="117"/>
      <c r="B217" s="45"/>
      <c r="C217" s="49" t="s">
        <v>274</v>
      </c>
      <c r="D217" s="41">
        <v>146</v>
      </c>
      <c r="E217" s="15" t="s">
        <v>781</v>
      </c>
      <c r="F217" s="15" t="s">
        <v>157</v>
      </c>
      <c r="G217" s="15" t="s">
        <v>792</v>
      </c>
      <c r="H217" s="15" t="s">
        <v>40</v>
      </c>
      <c r="I217" s="42">
        <f t="shared" si="3"/>
      </c>
      <c r="J217" s="60">
        <v>141</v>
      </c>
      <c r="K217" s="60">
        <v>150</v>
      </c>
      <c r="L217" s="133"/>
      <c r="M217" s="33"/>
      <c r="N217" s="28"/>
    </row>
    <row r="218" spans="1:14" ht="15">
      <c r="A218" s="117"/>
      <c r="B218" s="45"/>
      <c r="C218" s="49" t="s">
        <v>274</v>
      </c>
      <c r="D218" s="41" t="s">
        <v>120</v>
      </c>
      <c r="E218" s="15" t="s">
        <v>782</v>
      </c>
      <c r="F218" s="15" t="s">
        <v>786</v>
      </c>
      <c r="G218" s="15" t="s">
        <v>793</v>
      </c>
      <c r="H218" s="15" t="s">
        <v>40</v>
      </c>
      <c r="I218" s="42" t="str">
        <f t="shared" si="3"/>
        <v>*</v>
      </c>
      <c r="J218" s="60">
        <v>141</v>
      </c>
      <c r="K218" s="60">
        <v>150</v>
      </c>
      <c r="L218" s="133"/>
      <c r="M218" s="33"/>
      <c r="N218" s="28"/>
    </row>
    <row r="219" spans="1:14" ht="15">
      <c r="A219" s="117"/>
      <c r="B219" s="45"/>
      <c r="C219" s="49" t="s">
        <v>274</v>
      </c>
      <c r="D219" s="41" t="s">
        <v>120</v>
      </c>
      <c r="E219" s="15" t="s">
        <v>783</v>
      </c>
      <c r="F219" s="15" t="s">
        <v>139</v>
      </c>
      <c r="G219" s="15" t="s">
        <v>794</v>
      </c>
      <c r="H219" s="15" t="s">
        <v>40</v>
      </c>
      <c r="I219" s="42">
        <f t="shared" si="3"/>
      </c>
      <c r="J219" s="60">
        <v>141</v>
      </c>
      <c r="K219" s="60">
        <v>150</v>
      </c>
      <c r="L219" s="133"/>
      <c r="M219" s="33"/>
      <c r="N219" s="28"/>
    </row>
    <row r="220" spans="1:14" s="27" customFormat="1" ht="15">
      <c r="A220" s="117"/>
      <c r="B220" s="45"/>
      <c r="C220" s="49" t="s">
        <v>274</v>
      </c>
      <c r="D220" s="41" t="s">
        <v>120</v>
      </c>
      <c r="E220" s="43"/>
      <c r="F220" s="43"/>
      <c r="G220" s="43"/>
      <c r="H220" s="42"/>
      <c r="I220" s="42">
        <f t="shared" si="3"/>
      </c>
      <c r="J220" s="60">
        <v>141</v>
      </c>
      <c r="K220" s="60">
        <v>150</v>
      </c>
      <c r="L220" s="133"/>
      <c r="M220" s="33"/>
      <c r="N220" s="28"/>
    </row>
    <row r="221" spans="1:14" ht="15">
      <c r="A221" s="117"/>
      <c r="B221" s="45"/>
      <c r="C221" s="49" t="s">
        <v>274</v>
      </c>
      <c r="D221" s="41"/>
      <c r="E221" s="43"/>
      <c r="F221" s="43"/>
      <c r="G221" s="43"/>
      <c r="H221" s="42"/>
      <c r="I221" s="42">
        <f aca="true" t="shared" si="4" ref="I221:I310">IF(ISBLANK(G221),"",IF($N$1-MID(G221,4,4)&lt;24,"*",""))</f>
      </c>
      <c r="J221" s="60">
        <v>141</v>
      </c>
      <c r="K221" s="60">
        <v>150</v>
      </c>
      <c r="L221" s="133"/>
      <c r="M221" s="33"/>
      <c r="N221" s="28"/>
    </row>
    <row r="222" spans="1:14" ht="15">
      <c r="A222" s="117"/>
      <c r="B222" s="45"/>
      <c r="C222" s="49"/>
      <c r="D222" s="41"/>
      <c r="E222" s="43"/>
      <c r="F222" s="43"/>
      <c r="G222" s="43"/>
      <c r="H222" s="42"/>
      <c r="I222" s="42"/>
      <c r="J222" s="60"/>
      <c r="K222" s="60"/>
      <c r="L222" s="133"/>
      <c r="M222" s="33"/>
      <c r="N222" s="28"/>
    </row>
    <row r="223" spans="1:14" ht="15">
      <c r="A223" s="117"/>
      <c r="B223" s="45"/>
      <c r="C223" s="49"/>
      <c r="D223" s="41"/>
      <c r="E223" s="43"/>
      <c r="F223" s="43"/>
      <c r="G223" s="43"/>
      <c r="H223" s="42"/>
      <c r="I223" s="42"/>
      <c r="J223" s="60"/>
      <c r="K223" s="60"/>
      <c r="L223" s="133"/>
      <c r="M223" s="33"/>
      <c r="N223" s="28"/>
    </row>
    <row r="224" spans="1:14" ht="15">
      <c r="A224" s="117"/>
      <c r="B224" s="45"/>
      <c r="C224" s="49"/>
      <c r="D224" s="41"/>
      <c r="E224" s="43"/>
      <c r="F224" s="43"/>
      <c r="G224" s="43"/>
      <c r="H224" s="42"/>
      <c r="I224" s="42"/>
      <c r="J224" s="60"/>
      <c r="K224" s="60"/>
      <c r="L224" s="133"/>
      <c r="M224" s="33"/>
      <c r="N224" s="28"/>
    </row>
    <row r="225" spans="1:14" s="27" customFormat="1" ht="12.75">
      <c r="A225" s="117"/>
      <c r="B225" s="45"/>
      <c r="C225" s="43"/>
      <c r="D225" s="43"/>
      <c r="E225" s="43"/>
      <c r="F225" s="43"/>
      <c r="G225" s="43"/>
      <c r="H225" s="42"/>
      <c r="I225" s="42">
        <f t="shared" si="4"/>
      </c>
      <c r="J225" s="60">
        <v>141</v>
      </c>
      <c r="K225" s="60">
        <v>150</v>
      </c>
      <c r="L225" s="133"/>
      <c r="M225" s="33"/>
      <c r="N225" s="28"/>
    </row>
    <row r="226" spans="1:14" ht="13.5" thickBot="1">
      <c r="A226" s="121"/>
      <c r="B226" s="98"/>
      <c r="C226" s="96"/>
      <c r="D226" s="96"/>
      <c r="E226" s="96"/>
      <c r="F226" s="96"/>
      <c r="G226" s="96"/>
      <c r="H226" s="89"/>
      <c r="I226" s="89">
        <f t="shared" si="4"/>
      </c>
      <c r="J226" s="122"/>
      <c r="K226" s="122"/>
      <c r="L226" s="134"/>
      <c r="M226" s="33"/>
      <c r="N226" s="28"/>
    </row>
    <row r="227" spans="1:14" ht="15">
      <c r="A227" s="119"/>
      <c r="B227" s="94" t="s">
        <v>28</v>
      </c>
      <c r="C227" s="101" t="s">
        <v>275</v>
      </c>
      <c r="D227" s="95">
        <v>151</v>
      </c>
      <c r="E227" s="94" t="s">
        <v>594</v>
      </c>
      <c r="F227" s="94" t="s">
        <v>34</v>
      </c>
      <c r="G227" s="94" t="s">
        <v>276</v>
      </c>
      <c r="H227" s="97" t="s">
        <v>28</v>
      </c>
      <c r="I227" s="81" t="str">
        <f t="shared" si="4"/>
        <v>*</v>
      </c>
      <c r="J227" s="118">
        <v>151</v>
      </c>
      <c r="K227" s="118">
        <v>160</v>
      </c>
      <c r="L227" s="145" t="s">
        <v>277</v>
      </c>
      <c r="M227" s="33"/>
      <c r="N227" s="28"/>
    </row>
    <row r="228" spans="1:14" ht="15">
      <c r="A228" s="117"/>
      <c r="B228" s="34" t="s">
        <v>28</v>
      </c>
      <c r="C228" s="49" t="s">
        <v>275</v>
      </c>
      <c r="D228" s="41">
        <v>152</v>
      </c>
      <c r="E228" s="34" t="s">
        <v>595</v>
      </c>
      <c r="F228" s="34" t="s">
        <v>278</v>
      </c>
      <c r="G228" s="34" t="s">
        <v>279</v>
      </c>
      <c r="H228" s="44" t="s">
        <v>28</v>
      </c>
      <c r="I228" s="42">
        <f t="shared" si="4"/>
      </c>
      <c r="J228" s="60">
        <v>151</v>
      </c>
      <c r="K228" s="60">
        <v>160</v>
      </c>
      <c r="L228" s="133"/>
      <c r="M228" s="33"/>
      <c r="N228" s="28"/>
    </row>
    <row r="229" spans="1:14" ht="15">
      <c r="A229" s="117"/>
      <c r="B229" s="34" t="s">
        <v>28</v>
      </c>
      <c r="C229" s="49" t="s">
        <v>275</v>
      </c>
      <c r="D229" s="41">
        <v>153</v>
      </c>
      <c r="E229" s="34" t="s">
        <v>596</v>
      </c>
      <c r="F229" s="34" t="s">
        <v>280</v>
      </c>
      <c r="G229" s="34" t="s">
        <v>281</v>
      </c>
      <c r="H229" s="44" t="s">
        <v>183</v>
      </c>
      <c r="I229" s="42">
        <f t="shared" si="4"/>
      </c>
      <c r="J229" s="60">
        <v>151</v>
      </c>
      <c r="K229" s="60">
        <v>160</v>
      </c>
      <c r="L229" s="133"/>
      <c r="M229" s="33"/>
      <c r="N229" s="28"/>
    </row>
    <row r="230" spans="1:14" ht="15">
      <c r="A230" s="117"/>
      <c r="B230" s="34" t="s">
        <v>28</v>
      </c>
      <c r="C230" s="49" t="s">
        <v>275</v>
      </c>
      <c r="D230" s="41">
        <v>154</v>
      </c>
      <c r="E230" s="34" t="s">
        <v>597</v>
      </c>
      <c r="F230" s="34" t="s">
        <v>41</v>
      </c>
      <c r="G230" s="34" t="s">
        <v>137</v>
      </c>
      <c r="H230" s="44" t="s">
        <v>282</v>
      </c>
      <c r="I230" s="42">
        <f t="shared" si="4"/>
      </c>
      <c r="J230" s="60">
        <v>151</v>
      </c>
      <c r="K230" s="60">
        <v>160</v>
      </c>
      <c r="L230" s="133"/>
      <c r="M230" s="33"/>
      <c r="N230" s="28"/>
    </row>
    <row r="231" spans="1:14" ht="15">
      <c r="A231" s="117"/>
      <c r="B231" s="34" t="s">
        <v>28</v>
      </c>
      <c r="C231" s="49" t="s">
        <v>275</v>
      </c>
      <c r="D231" s="41">
        <v>155</v>
      </c>
      <c r="E231" s="34" t="s">
        <v>598</v>
      </c>
      <c r="F231" s="34" t="s">
        <v>283</v>
      </c>
      <c r="G231" s="34">
        <v>19870724</v>
      </c>
      <c r="H231" s="44"/>
      <c r="I231" s="42" t="str">
        <f t="shared" si="4"/>
        <v>*</v>
      </c>
      <c r="J231" s="60">
        <v>151</v>
      </c>
      <c r="K231" s="60">
        <v>160</v>
      </c>
      <c r="L231" s="133"/>
      <c r="M231" s="33"/>
      <c r="N231" s="28"/>
    </row>
    <row r="232" spans="1:14" ht="15">
      <c r="A232" s="117"/>
      <c r="B232" s="34" t="s">
        <v>28</v>
      </c>
      <c r="C232" s="49" t="s">
        <v>275</v>
      </c>
      <c r="D232" s="41">
        <v>156</v>
      </c>
      <c r="E232" s="34" t="s">
        <v>599</v>
      </c>
      <c r="F232" s="34" t="s">
        <v>284</v>
      </c>
      <c r="G232" s="34" t="s">
        <v>285</v>
      </c>
      <c r="H232" s="44" t="s">
        <v>28</v>
      </c>
      <c r="I232" s="42" t="str">
        <f t="shared" si="4"/>
        <v>*</v>
      </c>
      <c r="J232" s="60">
        <v>151</v>
      </c>
      <c r="K232" s="60">
        <v>160</v>
      </c>
      <c r="L232" s="133"/>
      <c r="M232" s="33"/>
      <c r="N232" s="28"/>
    </row>
    <row r="233" spans="1:14" ht="15">
      <c r="A233" s="117"/>
      <c r="B233" s="34" t="s">
        <v>28</v>
      </c>
      <c r="C233" s="49" t="s">
        <v>275</v>
      </c>
      <c r="D233" s="41" t="s">
        <v>120</v>
      </c>
      <c r="E233" s="34" t="s">
        <v>600</v>
      </c>
      <c r="F233" s="34" t="s">
        <v>30</v>
      </c>
      <c r="G233" s="34">
        <v>19930619</v>
      </c>
      <c r="H233" s="44"/>
      <c r="I233" s="42" t="str">
        <f t="shared" si="4"/>
        <v>*</v>
      </c>
      <c r="J233" s="60">
        <v>151</v>
      </c>
      <c r="K233" s="60">
        <v>160</v>
      </c>
      <c r="L233" s="133"/>
      <c r="M233" s="33"/>
      <c r="N233" s="28"/>
    </row>
    <row r="234" spans="1:14" ht="15">
      <c r="A234" s="117"/>
      <c r="B234" s="34" t="s">
        <v>28</v>
      </c>
      <c r="C234" s="49" t="s">
        <v>275</v>
      </c>
      <c r="D234" s="41" t="s">
        <v>120</v>
      </c>
      <c r="E234" s="34" t="s">
        <v>601</v>
      </c>
      <c r="F234" s="34" t="s">
        <v>35</v>
      </c>
      <c r="G234" s="34" t="s">
        <v>104</v>
      </c>
      <c r="H234" s="44" t="s">
        <v>28</v>
      </c>
      <c r="I234" s="42">
        <f t="shared" si="4"/>
      </c>
      <c r="J234" s="60">
        <v>151</v>
      </c>
      <c r="K234" s="60">
        <v>160</v>
      </c>
      <c r="L234" s="133"/>
      <c r="M234" s="33"/>
      <c r="N234" s="28"/>
    </row>
    <row r="235" spans="1:14" ht="12.75">
      <c r="A235" s="82"/>
      <c r="B235" s="39"/>
      <c r="C235" s="39"/>
      <c r="D235" s="39"/>
      <c r="E235" s="39"/>
      <c r="F235" s="39"/>
      <c r="G235" s="39"/>
      <c r="H235" s="35"/>
      <c r="I235" s="42">
        <f t="shared" si="4"/>
      </c>
      <c r="J235" s="62"/>
      <c r="K235" s="62"/>
      <c r="L235" s="142"/>
      <c r="M235" s="28"/>
      <c r="N235" s="28"/>
    </row>
    <row r="236" spans="1:14" ht="12.75">
      <c r="A236" s="82"/>
      <c r="B236" s="39"/>
      <c r="C236" s="39"/>
      <c r="D236" s="39"/>
      <c r="E236" s="39"/>
      <c r="F236" s="39"/>
      <c r="G236" s="39"/>
      <c r="H236" s="35"/>
      <c r="I236" s="42">
        <f t="shared" si="4"/>
      </c>
      <c r="J236" s="62"/>
      <c r="K236" s="62"/>
      <c r="L236" s="142"/>
      <c r="M236" s="28"/>
      <c r="N236" s="28"/>
    </row>
    <row r="237" spans="1:14" ht="12.75">
      <c r="A237" s="82"/>
      <c r="B237" s="39"/>
      <c r="C237" s="39"/>
      <c r="D237" s="39"/>
      <c r="E237" s="39"/>
      <c r="F237" s="39"/>
      <c r="G237" s="39"/>
      <c r="H237" s="35"/>
      <c r="I237" s="42">
        <f t="shared" si="4"/>
      </c>
      <c r="J237" s="62"/>
      <c r="K237" s="62"/>
      <c r="L237" s="142"/>
      <c r="M237" s="28"/>
      <c r="N237" s="28"/>
    </row>
    <row r="238" spans="1:14" ht="12.75">
      <c r="A238" s="82"/>
      <c r="B238" s="39"/>
      <c r="C238" s="39"/>
      <c r="D238" s="39"/>
      <c r="E238" s="39"/>
      <c r="F238" s="39"/>
      <c r="G238" s="39"/>
      <c r="H238" s="35"/>
      <c r="I238" s="42">
        <f t="shared" si="4"/>
      </c>
      <c r="J238" s="62"/>
      <c r="K238" s="62"/>
      <c r="L238" s="142"/>
      <c r="M238" s="28"/>
      <c r="N238" s="28"/>
    </row>
    <row r="239" spans="1:14" ht="12.75">
      <c r="A239" s="82"/>
      <c r="B239" s="39"/>
      <c r="C239" s="39"/>
      <c r="D239" s="39"/>
      <c r="E239" s="39"/>
      <c r="F239" s="39"/>
      <c r="G239" s="39"/>
      <c r="H239" s="35"/>
      <c r="I239" s="42">
        <f t="shared" si="4"/>
      </c>
      <c r="J239" s="61"/>
      <c r="K239" s="61"/>
      <c r="L239" s="137"/>
      <c r="M239" s="28"/>
      <c r="N239" s="28"/>
    </row>
    <row r="240" spans="1:14" ht="12.75">
      <c r="A240" s="82"/>
      <c r="B240" s="39"/>
      <c r="C240" s="39"/>
      <c r="D240" s="39"/>
      <c r="E240" s="39"/>
      <c r="F240" s="39"/>
      <c r="G240" s="39"/>
      <c r="H240" s="35"/>
      <c r="I240" s="42"/>
      <c r="J240" s="61"/>
      <c r="K240" s="61"/>
      <c r="L240" s="137"/>
      <c r="M240" s="28"/>
      <c r="N240" s="28"/>
    </row>
    <row r="241" spans="1:14" ht="13.5" thickBot="1">
      <c r="A241" s="83"/>
      <c r="B241" s="84"/>
      <c r="C241" s="84"/>
      <c r="D241" s="84"/>
      <c r="E241" s="84"/>
      <c r="F241" s="84"/>
      <c r="G241" s="84"/>
      <c r="H241" s="85"/>
      <c r="I241" s="89">
        <f t="shared" si="4"/>
      </c>
      <c r="J241" s="86"/>
      <c r="K241" s="86"/>
      <c r="L241" s="141"/>
      <c r="M241" s="28"/>
      <c r="N241" s="28"/>
    </row>
    <row r="242" spans="1:14" s="27" customFormat="1" ht="15">
      <c r="A242" s="119"/>
      <c r="B242" s="94" t="s">
        <v>149</v>
      </c>
      <c r="C242" s="101" t="s">
        <v>286</v>
      </c>
      <c r="D242" s="95">
        <v>161</v>
      </c>
      <c r="E242" s="94" t="s">
        <v>602</v>
      </c>
      <c r="F242" s="94" t="s">
        <v>121</v>
      </c>
      <c r="G242" s="94" t="s">
        <v>122</v>
      </c>
      <c r="H242" s="97" t="s">
        <v>230</v>
      </c>
      <c r="I242" s="81" t="str">
        <f t="shared" si="4"/>
        <v>*</v>
      </c>
      <c r="J242" s="118">
        <v>161</v>
      </c>
      <c r="K242" s="118">
        <v>170</v>
      </c>
      <c r="L242" s="145" t="s">
        <v>287</v>
      </c>
      <c r="M242" s="28"/>
      <c r="N242" s="28"/>
    </row>
    <row r="243" spans="1:14" ht="15">
      <c r="A243" s="117"/>
      <c r="B243" s="34" t="s">
        <v>149</v>
      </c>
      <c r="C243" s="49" t="s">
        <v>286</v>
      </c>
      <c r="D243" s="41">
        <v>162</v>
      </c>
      <c r="E243" s="34" t="s">
        <v>603</v>
      </c>
      <c r="F243" s="34" t="s">
        <v>171</v>
      </c>
      <c r="G243" s="34" t="s">
        <v>152</v>
      </c>
      <c r="H243" s="44" t="s">
        <v>149</v>
      </c>
      <c r="I243" s="42">
        <f t="shared" si="4"/>
      </c>
      <c r="J243" s="60">
        <v>161</v>
      </c>
      <c r="K243" s="60">
        <v>170</v>
      </c>
      <c r="L243" s="133"/>
      <c r="M243" s="28"/>
      <c r="N243" s="28"/>
    </row>
    <row r="244" spans="1:14" ht="15">
      <c r="A244" s="117"/>
      <c r="B244" s="34" t="s">
        <v>149</v>
      </c>
      <c r="C244" s="49" t="s">
        <v>286</v>
      </c>
      <c r="D244" s="41">
        <v>163</v>
      </c>
      <c r="E244" s="34" t="s">
        <v>609</v>
      </c>
      <c r="F244" s="34" t="s">
        <v>151</v>
      </c>
      <c r="G244" s="34" t="s">
        <v>153</v>
      </c>
      <c r="H244" s="44" t="s">
        <v>154</v>
      </c>
      <c r="I244" s="42">
        <f t="shared" si="4"/>
      </c>
      <c r="J244" s="60">
        <v>161</v>
      </c>
      <c r="K244" s="60">
        <v>170</v>
      </c>
      <c r="L244" s="133"/>
      <c r="M244" s="28"/>
      <c r="N244" s="28"/>
    </row>
    <row r="245" spans="1:14" s="27" customFormat="1" ht="15">
      <c r="A245" s="117"/>
      <c r="B245" s="34" t="s">
        <v>149</v>
      </c>
      <c r="C245" s="49" t="s">
        <v>286</v>
      </c>
      <c r="D245" s="41">
        <v>164</v>
      </c>
      <c r="E245" s="34" t="s">
        <v>604</v>
      </c>
      <c r="F245" s="34" t="s">
        <v>288</v>
      </c>
      <c r="G245" s="34" t="s">
        <v>289</v>
      </c>
      <c r="H245" s="44" t="s">
        <v>149</v>
      </c>
      <c r="I245" s="42" t="str">
        <f t="shared" si="4"/>
        <v>*</v>
      </c>
      <c r="J245" s="60">
        <v>161</v>
      </c>
      <c r="K245" s="60">
        <v>170</v>
      </c>
      <c r="L245" s="133"/>
      <c r="M245" s="28"/>
      <c r="N245" s="28"/>
    </row>
    <row r="246" spans="1:14" ht="15">
      <c r="A246" s="117"/>
      <c r="B246" s="34" t="s">
        <v>149</v>
      </c>
      <c r="C246" s="49" t="s">
        <v>286</v>
      </c>
      <c r="D246" s="41">
        <v>165</v>
      </c>
      <c r="E246" s="34" t="s">
        <v>605</v>
      </c>
      <c r="F246" s="34" t="s">
        <v>290</v>
      </c>
      <c r="G246" s="34" t="s">
        <v>291</v>
      </c>
      <c r="H246" s="44" t="s">
        <v>154</v>
      </c>
      <c r="I246" s="42" t="str">
        <f t="shared" si="4"/>
        <v>*</v>
      </c>
      <c r="J246" s="60">
        <v>161</v>
      </c>
      <c r="K246" s="60">
        <v>170</v>
      </c>
      <c r="L246" s="133"/>
      <c r="M246" s="28"/>
      <c r="N246" s="28"/>
    </row>
    <row r="247" spans="1:14" ht="15">
      <c r="A247" s="117"/>
      <c r="B247" s="34" t="s">
        <v>149</v>
      </c>
      <c r="C247" s="49" t="s">
        <v>286</v>
      </c>
      <c r="D247" s="41">
        <v>166</v>
      </c>
      <c r="E247" s="34" t="s">
        <v>606</v>
      </c>
      <c r="F247" s="34" t="s">
        <v>2</v>
      </c>
      <c r="G247" s="34" t="s">
        <v>70</v>
      </c>
      <c r="H247" s="44" t="s">
        <v>230</v>
      </c>
      <c r="I247" s="42">
        <f t="shared" si="4"/>
      </c>
      <c r="J247" s="60">
        <v>161</v>
      </c>
      <c r="K247" s="60">
        <v>170</v>
      </c>
      <c r="L247" s="133"/>
      <c r="M247" s="28"/>
      <c r="N247" s="28"/>
    </row>
    <row r="248" spans="1:14" ht="15">
      <c r="A248" s="117"/>
      <c r="B248" s="34" t="s">
        <v>149</v>
      </c>
      <c r="C248" s="49" t="s">
        <v>286</v>
      </c>
      <c r="D248" s="41" t="s">
        <v>120</v>
      </c>
      <c r="E248" s="34" t="s">
        <v>603</v>
      </c>
      <c r="F248" s="34" t="s">
        <v>187</v>
      </c>
      <c r="G248" s="34" t="s">
        <v>292</v>
      </c>
      <c r="H248" s="44" t="s">
        <v>149</v>
      </c>
      <c r="I248" s="42" t="str">
        <f t="shared" si="4"/>
        <v>*</v>
      </c>
      <c r="J248" s="60">
        <v>161</v>
      </c>
      <c r="K248" s="60">
        <v>170</v>
      </c>
      <c r="L248" s="133"/>
      <c r="M248" s="28"/>
      <c r="N248" s="28"/>
    </row>
    <row r="249" spans="1:14" s="27" customFormat="1" ht="15">
      <c r="A249" s="117"/>
      <c r="B249" s="34" t="s">
        <v>149</v>
      </c>
      <c r="C249" s="49" t="s">
        <v>286</v>
      </c>
      <c r="D249" s="41" t="s">
        <v>120</v>
      </c>
      <c r="E249" s="34" t="s">
        <v>607</v>
      </c>
      <c r="F249" s="34" t="s">
        <v>293</v>
      </c>
      <c r="G249" s="34" t="s">
        <v>294</v>
      </c>
      <c r="H249" s="44" t="s">
        <v>149</v>
      </c>
      <c r="I249" s="42" t="str">
        <f t="shared" si="4"/>
        <v>*</v>
      </c>
      <c r="J249" s="60">
        <v>161</v>
      </c>
      <c r="K249" s="60">
        <v>170</v>
      </c>
      <c r="L249" s="133"/>
      <c r="M249" s="28"/>
      <c r="N249" s="28"/>
    </row>
    <row r="250" spans="1:14" s="32" customFormat="1" ht="15">
      <c r="A250" s="117"/>
      <c r="B250" s="34" t="s">
        <v>149</v>
      </c>
      <c r="C250" s="49" t="s">
        <v>286</v>
      </c>
      <c r="D250" s="41" t="s">
        <v>120</v>
      </c>
      <c r="E250" s="34" t="s">
        <v>608</v>
      </c>
      <c r="F250" s="34" t="s">
        <v>295</v>
      </c>
      <c r="G250" s="34" t="s">
        <v>172</v>
      </c>
      <c r="H250" s="44" t="s">
        <v>13</v>
      </c>
      <c r="I250" s="42">
        <f t="shared" si="4"/>
      </c>
      <c r="J250" s="60">
        <v>161</v>
      </c>
      <c r="K250" s="60">
        <v>170</v>
      </c>
      <c r="L250" s="133"/>
      <c r="M250" s="31"/>
      <c r="N250" s="31"/>
    </row>
    <row r="251" spans="1:14" s="32" customFormat="1" ht="15">
      <c r="A251" s="117"/>
      <c r="B251" s="34"/>
      <c r="C251" s="49"/>
      <c r="D251" s="41"/>
      <c r="E251" s="34"/>
      <c r="F251" s="34"/>
      <c r="G251" s="34"/>
      <c r="H251" s="44"/>
      <c r="I251" s="42"/>
      <c r="J251" s="60"/>
      <c r="K251" s="60"/>
      <c r="L251" s="133"/>
      <c r="M251" s="31"/>
      <c r="N251" s="31"/>
    </row>
    <row r="252" spans="1:14" s="32" customFormat="1" ht="15">
      <c r="A252" s="117"/>
      <c r="B252" s="34"/>
      <c r="C252" s="49"/>
      <c r="D252" s="41"/>
      <c r="E252" s="34"/>
      <c r="F252" s="34"/>
      <c r="G252" s="34"/>
      <c r="H252" s="44"/>
      <c r="I252" s="42"/>
      <c r="J252" s="60"/>
      <c r="K252" s="60"/>
      <c r="L252" s="133"/>
      <c r="M252" s="31"/>
      <c r="N252" s="31"/>
    </row>
    <row r="253" spans="1:14" s="32" customFormat="1" ht="15">
      <c r="A253" s="117"/>
      <c r="B253" s="34"/>
      <c r="C253" s="49"/>
      <c r="D253" s="41"/>
      <c r="E253" s="34"/>
      <c r="F253" s="34"/>
      <c r="G253" s="34"/>
      <c r="H253" s="44"/>
      <c r="I253" s="42"/>
      <c r="J253" s="60"/>
      <c r="K253" s="60"/>
      <c r="L253" s="133"/>
      <c r="M253" s="31"/>
      <c r="N253" s="31"/>
    </row>
    <row r="254" spans="1:14" s="32" customFormat="1" ht="15">
      <c r="A254" s="117"/>
      <c r="B254" s="34"/>
      <c r="C254" s="49"/>
      <c r="D254" s="41"/>
      <c r="E254" s="34"/>
      <c r="F254" s="34"/>
      <c r="G254" s="34"/>
      <c r="H254" s="44"/>
      <c r="I254" s="42"/>
      <c r="J254" s="60"/>
      <c r="K254" s="60"/>
      <c r="L254" s="133"/>
      <c r="M254" s="31"/>
      <c r="N254" s="31"/>
    </row>
    <row r="255" spans="1:14" s="32" customFormat="1" ht="15">
      <c r="A255" s="117"/>
      <c r="B255" s="34"/>
      <c r="C255" s="49"/>
      <c r="D255" s="41"/>
      <c r="E255" s="34"/>
      <c r="F255" s="34"/>
      <c r="G255" s="34"/>
      <c r="H255" s="44"/>
      <c r="I255" s="42"/>
      <c r="J255" s="60"/>
      <c r="K255" s="60"/>
      <c r="L255" s="133"/>
      <c r="M255" s="31"/>
      <c r="N255" s="31"/>
    </row>
    <row r="256" spans="1:14" ht="13.5" thickBot="1">
      <c r="A256" s="83"/>
      <c r="B256" s="84"/>
      <c r="C256" s="84"/>
      <c r="D256" s="84"/>
      <c r="E256" s="84"/>
      <c r="F256" s="84"/>
      <c r="G256" s="84"/>
      <c r="H256" s="85"/>
      <c r="I256" s="89">
        <f t="shared" si="4"/>
      </c>
      <c r="J256" s="86"/>
      <c r="K256" s="86"/>
      <c r="L256" s="141"/>
      <c r="M256" s="28"/>
      <c r="N256" s="28"/>
    </row>
    <row r="257" spans="1:14" ht="15">
      <c r="A257" s="77"/>
      <c r="B257" s="92" t="s">
        <v>149</v>
      </c>
      <c r="C257" s="101" t="s">
        <v>296</v>
      </c>
      <c r="D257" s="95">
        <v>171</v>
      </c>
      <c r="E257" s="15" t="s">
        <v>752</v>
      </c>
      <c r="F257" s="15" t="s">
        <v>760</v>
      </c>
      <c r="G257" s="15" t="s">
        <v>767</v>
      </c>
      <c r="H257" s="15" t="s">
        <v>149</v>
      </c>
      <c r="I257" s="81">
        <f t="shared" si="4"/>
      </c>
      <c r="J257" s="126">
        <v>171</v>
      </c>
      <c r="K257" s="126">
        <v>180</v>
      </c>
      <c r="L257" s="144"/>
      <c r="M257" s="28"/>
      <c r="N257" s="28"/>
    </row>
    <row r="258" spans="1:14" s="27" customFormat="1" ht="15">
      <c r="A258" s="82"/>
      <c r="B258" s="43" t="s">
        <v>149</v>
      </c>
      <c r="C258" s="49" t="s">
        <v>296</v>
      </c>
      <c r="D258" s="41">
        <v>172</v>
      </c>
      <c r="E258" s="15" t="s">
        <v>753</v>
      </c>
      <c r="F258" s="15" t="s">
        <v>741</v>
      </c>
      <c r="G258" s="15" t="s">
        <v>768</v>
      </c>
      <c r="H258" s="15" t="s">
        <v>775</v>
      </c>
      <c r="I258" s="42">
        <f t="shared" si="4"/>
      </c>
      <c r="J258" s="61">
        <v>171</v>
      </c>
      <c r="K258" s="61">
        <v>180</v>
      </c>
      <c r="L258" s="137"/>
      <c r="M258" s="28"/>
      <c r="N258" s="28"/>
    </row>
    <row r="259" spans="1:14" s="27" customFormat="1" ht="15">
      <c r="A259" s="82"/>
      <c r="B259" s="43" t="s">
        <v>149</v>
      </c>
      <c r="C259" s="49" t="s">
        <v>296</v>
      </c>
      <c r="D259" s="41">
        <v>173</v>
      </c>
      <c r="E259" s="15" t="s">
        <v>754</v>
      </c>
      <c r="F259" s="15" t="s">
        <v>761</v>
      </c>
      <c r="G259" s="15" t="s">
        <v>769</v>
      </c>
      <c r="H259" s="15" t="s">
        <v>149</v>
      </c>
      <c r="I259" s="42" t="str">
        <f t="shared" si="4"/>
        <v>*</v>
      </c>
      <c r="J259" s="61">
        <v>171</v>
      </c>
      <c r="K259" s="61">
        <v>180</v>
      </c>
      <c r="L259" s="137"/>
      <c r="M259" s="28"/>
      <c r="N259" s="28"/>
    </row>
    <row r="260" spans="1:14" ht="15">
      <c r="A260" s="82"/>
      <c r="B260" s="43" t="s">
        <v>149</v>
      </c>
      <c r="C260" s="49" t="s">
        <v>296</v>
      </c>
      <c r="D260" s="41">
        <v>174</v>
      </c>
      <c r="E260" s="15" t="s">
        <v>755</v>
      </c>
      <c r="F260" s="15" t="s">
        <v>762</v>
      </c>
      <c r="G260" s="15" t="s">
        <v>770</v>
      </c>
      <c r="H260" s="15" t="s">
        <v>141</v>
      </c>
      <c r="I260" s="42" t="str">
        <f t="shared" si="4"/>
        <v>*</v>
      </c>
      <c r="J260" s="61">
        <v>171</v>
      </c>
      <c r="K260" s="61">
        <v>180</v>
      </c>
      <c r="L260" s="137"/>
      <c r="M260" s="28"/>
      <c r="N260" s="28"/>
    </row>
    <row r="261" spans="1:14" ht="15">
      <c r="A261" s="82"/>
      <c r="B261" s="43" t="s">
        <v>149</v>
      </c>
      <c r="C261" s="49" t="s">
        <v>296</v>
      </c>
      <c r="D261" s="41">
        <v>175</v>
      </c>
      <c r="E261" s="15" t="s">
        <v>756</v>
      </c>
      <c r="F261" s="15" t="s">
        <v>763</v>
      </c>
      <c r="G261" s="15" t="s">
        <v>771</v>
      </c>
      <c r="H261" s="15" t="s">
        <v>149</v>
      </c>
      <c r="I261" s="42" t="str">
        <f t="shared" si="4"/>
        <v>*</v>
      </c>
      <c r="J261" s="61">
        <v>171</v>
      </c>
      <c r="K261" s="61">
        <v>180</v>
      </c>
      <c r="L261" s="137"/>
      <c r="M261" s="28"/>
      <c r="N261" s="28"/>
    </row>
    <row r="262" spans="1:14" ht="15">
      <c r="A262" s="82"/>
      <c r="B262" s="43" t="s">
        <v>149</v>
      </c>
      <c r="C262" s="49" t="s">
        <v>296</v>
      </c>
      <c r="D262" s="41">
        <v>176</v>
      </c>
      <c r="E262" s="15" t="s">
        <v>757</v>
      </c>
      <c r="F262" s="15" t="s">
        <v>764</v>
      </c>
      <c r="G262" s="15" t="s">
        <v>772</v>
      </c>
      <c r="H262" s="15" t="s">
        <v>309</v>
      </c>
      <c r="I262" s="42">
        <f t="shared" si="4"/>
      </c>
      <c r="J262" s="61">
        <v>171</v>
      </c>
      <c r="K262" s="61">
        <v>180</v>
      </c>
      <c r="L262" s="137"/>
      <c r="M262" s="28"/>
      <c r="N262" s="28"/>
    </row>
    <row r="263" spans="1:14" ht="15">
      <c r="A263" s="82"/>
      <c r="B263" s="43" t="s">
        <v>149</v>
      </c>
      <c r="C263" s="49" t="s">
        <v>296</v>
      </c>
      <c r="D263" s="41" t="s">
        <v>120</v>
      </c>
      <c r="E263" s="15" t="s">
        <v>758</v>
      </c>
      <c r="F263" s="15" t="s">
        <v>765</v>
      </c>
      <c r="G263" s="15" t="s">
        <v>773</v>
      </c>
      <c r="H263" s="15" t="s">
        <v>149</v>
      </c>
      <c r="I263" s="42" t="str">
        <f t="shared" si="4"/>
        <v>*</v>
      </c>
      <c r="J263" s="61">
        <v>171</v>
      </c>
      <c r="K263" s="61">
        <v>180</v>
      </c>
      <c r="L263" s="137"/>
      <c r="M263" s="28"/>
      <c r="N263" s="28"/>
    </row>
    <row r="264" spans="1:14" ht="15">
      <c r="A264" s="82"/>
      <c r="B264" s="43" t="s">
        <v>149</v>
      </c>
      <c r="C264" s="49" t="s">
        <v>296</v>
      </c>
      <c r="D264" s="41" t="s">
        <v>120</v>
      </c>
      <c r="E264" s="15" t="s">
        <v>759</v>
      </c>
      <c r="F264" s="15" t="s">
        <v>766</v>
      </c>
      <c r="G264" s="15" t="s">
        <v>774</v>
      </c>
      <c r="H264" s="15" t="s">
        <v>149</v>
      </c>
      <c r="I264" s="42"/>
      <c r="J264" s="57"/>
      <c r="K264" s="57"/>
      <c r="L264" s="137"/>
      <c r="M264" s="28"/>
      <c r="N264" s="28"/>
    </row>
    <row r="265" spans="1:14" ht="15">
      <c r="A265" s="82"/>
      <c r="B265" s="43" t="s">
        <v>149</v>
      </c>
      <c r="C265" s="49" t="s">
        <v>296</v>
      </c>
      <c r="D265" s="41" t="s">
        <v>120</v>
      </c>
      <c r="E265" s="39"/>
      <c r="F265" s="39"/>
      <c r="G265" s="39"/>
      <c r="H265" s="35"/>
      <c r="I265" s="42"/>
      <c r="J265" s="57"/>
      <c r="K265" s="57"/>
      <c r="L265" s="137"/>
      <c r="M265" s="28"/>
      <c r="N265" s="28"/>
    </row>
    <row r="266" spans="1:14" ht="15">
      <c r="A266" s="82"/>
      <c r="B266" s="39"/>
      <c r="C266" s="58"/>
      <c r="D266" s="41"/>
      <c r="E266" s="39"/>
      <c r="F266" s="39"/>
      <c r="G266" s="39"/>
      <c r="H266" s="35"/>
      <c r="I266" s="42"/>
      <c r="J266" s="57"/>
      <c r="K266" s="57"/>
      <c r="L266" s="137"/>
      <c r="M266" s="28"/>
      <c r="N266" s="28"/>
    </row>
    <row r="267" spans="1:14" ht="15">
      <c r="A267" s="82"/>
      <c r="B267" s="39"/>
      <c r="C267" s="58"/>
      <c r="D267" s="41"/>
      <c r="E267" s="39"/>
      <c r="F267" s="39"/>
      <c r="G267" s="39"/>
      <c r="H267" s="35"/>
      <c r="I267" s="42"/>
      <c r="J267" s="57"/>
      <c r="K267" s="57"/>
      <c r="L267" s="137"/>
      <c r="M267" s="28"/>
      <c r="N267" s="28"/>
    </row>
    <row r="268" spans="1:14" ht="15">
      <c r="A268" s="82"/>
      <c r="B268" s="39"/>
      <c r="C268" s="58"/>
      <c r="D268" s="41"/>
      <c r="E268" s="39"/>
      <c r="F268" s="39"/>
      <c r="G268" s="39"/>
      <c r="H268" s="35"/>
      <c r="I268" s="42"/>
      <c r="J268" s="57"/>
      <c r="K268" s="57"/>
      <c r="L268" s="137"/>
      <c r="M268" s="28"/>
      <c r="N268" s="28"/>
    </row>
    <row r="269" spans="1:14" ht="15">
      <c r="A269" s="82"/>
      <c r="B269" s="39"/>
      <c r="C269" s="58"/>
      <c r="D269" s="41"/>
      <c r="E269" s="39"/>
      <c r="F269" s="39"/>
      <c r="G269" s="39"/>
      <c r="H269" s="35"/>
      <c r="I269" s="42"/>
      <c r="J269" s="57"/>
      <c r="K269" s="57"/>
      <c r="L269" s="137"/>
      <c r="M269" s="28"/>
      <c r="N269" s="28"/>
    </row>
    <row r="270" spans="1:14" ht="15">
      <c r="A270" s="82"/>
      <c r="B270" s="39"/>
      <c r="C270" s="58"/>
      <c r="D270" s="41"/>
      <c r="E270" s="39"/>
      <c r="F270" s="39"/>
      <c r="G270" s="39"/>
      <c r="H270" s="35"/>
      <c r="I270" s="42"/>
      <c r="J270" s="57"/>
      <c r="K270" s="57"/>
      <c r="L270" s="137"/>
      <c r="M270" s="28"/>
      <c r="N270" s="28"/>
    </row>
    <row r="271" spans="1:14" ht="13.5" thickBot="1">
      <c r="A271" s="83"/>
      <c r="B271" s="84"/>
      <c r="C271" s="84"/>
      <c r="D271" s="84"/>
      <c r="E271" s="84"/>
      <c r="F271" s="84"/>
      <c r="G271" s="84"/>
      <c r="H271" s="85"/>
      <c r="I271" s="89">
        <f t="shared" si="4"/>
      </c>
      <c r="J271" s="86"/>
      <c r="K271" s="86"/>
      <c r="L271" s="141"/>
      <c r="M271" s="28"/>
      <c r="N271" s="28"/>
    </row>
    <row r="272" spans="1:14" ht="15">
      <c r="A272" s="116"/>
      <c r="B272" s="92" t="s">
        <v>13</v>
      </c>
      <c r="C272" s="101" t="s">
        <v>297</v>
      </c>
      <c r="D272" s="95">
        <v>181</v>
      </c>
      <c r="E272" s="94" t="s">
        <v>610</v>
      </c>
      <c r="F272" s="94" t="s">
        <v>298</v>
      </c>
      <c r="G272" s="94" t="s">
        <v>299</v>
      </c>
      <c r="H272" s="97" t="s">
        <v>13</v>
      </c>
      <c r="I272" s="81">
        <f t="shared" si="4"/>
      </c>
      <c r="J272" s="118">
        <v>181</v>
      </c>
      <c r="K272" s="118">
        <v>190</v>
      </c>
      <c r="L272" s="145" t="s">
        <v>300</v>
      </c>
      <c r="M272" s="28"/>
      <c r="N272" s="28"/>
    </row>
    <row r="273" spans="1:14" ht="15">
      <c r="A273" s="105"/>
      <c r="B273" s="43" t="s">
        <v>13</v>
      </c>
      <c r="C273" s="49" t="s">
        <v>297</v>
      </c>
      <c r="D273" s="41">
        <v>182</v>
      </c>
      <c r="E273" s="34" t="s">
        <v>611</v>
      </c>
      <c r="F273" s="34" t="s">
        <v>301</v>
      </c>
      <c r="G273" s="34" t="s">
        <v>302</v>
      </c>
      <c r="H273" s="44" t="s">
        <v>13</v>
      </c>
      <c r="I273" s="42">
        <f t="shared" si="4"/>
      </c>
      <c r="J273" s="60">
        <v>181</v>
      </c>
      <c r="K273" s="60">
        <v>190</v>
      </c>
      <c r="L273" s="133"/>
      <c r="M273" s="28"/>
      <c r="N273" s="28"/>
    </row>
    <row r="274" spans="1:14" ht="15">
      <c r="A274" s="105"/>
      <c r="B274" s="43" t="s">
        <v>13</v>
      </c>
      <c r="C274" s="49" t="s">
        <v>297</v>
      </c>
      <c r="D274" s="41">
        <v>183</v>
      </c>
      <c r="E274" s="34" t="s">
        <v>612</v>
      </c>
      <c r="F274" s="34" t="s">
        <v>303</v>
      </c>
      <c r="G274" s="34" t="s">
        <v>304</v>
      </c>
      <c r="H274" s="44" t="s">
        <v>141</v>
      </c>
      <c r="I274" s="42">
        <f t="shared" si="4"/>
      </c>
      <c r="J274" s="60">
        <v>181</v>
      </c>
      <c r="K274" s="60">
        <v>190</v>
      </c>
      <c r="L274" s="133"/>
      <c r="M274" s="28"/>
      <c r="N274" s="28"/>
    </row>
    <row r="275" spans="1:14" s="27" customFormat="1" ht="15">
      <c r="A275" s="105"/>
      <c r="B275" s="43" t="s">
        <v>13</v>
      </c>
      <c r="C275" s="49" t="s">
        <v>297</v>
      </c>
      <c r="D275" s="41">
        <v>184</v>
      </c>
      <c r="E275" s="34" t="s">
        <v>613</v>
      </c>
      <c r="F275" s="34" t="s">
        <v>305</v>
      </c>
      <c r="G275" s="34" t="s">
        <v>91</v>
      </c>
      <c r="H275" s="44" t="s">
        <v>13</v>
      </c>
      <c r="I275" s="42">
        <f t="shared" si="4"/>
      </c>
      <c r="J275" s="60">
        <v>181</v>
      </c>
      <c r="K275" s="60">
        <v>190</v>
      </c>
      <c r="L275" s="133"/>
      <c r="M275" s="28"/>
      <c r="N275" s="28"/>
    </row>
    <row r="276" spans="1:14" ht="15">
      <c r="A276" s="105"/>
      <c r="B276" s="43" t="s">
        <v>13</v>
      </c>
      <c r="C276" s="49" t="s">
        <v>297</v>
      </c>
      <c r="D276" s="41">
        <v>185</v>
      </c>
      <c r="E276" s="34" t="s">
        <v>614</v>
      </c>
      <c r="F276" s="34" t="s">
        <v>1</v>
      </c>
      <c r="G276" s="34" t="s">
        <v>78</v>
      </c>
      <c r="H276" s="44" t="s">
        <v>141</v>
      </c>
      <c r="I276" s="42">
        <f t="shared" si="4"/>
      </c>
      <c r="J276" s="60">
        <v>181</v>
      </c>
      <c r="K276" s="60">
        <v>190</v>
      </c>
      <c r="L276" s="133"/>
      <c r="M276" s="28"/>
      <c r="N276" s="28"/>
    </row>
    <row r="277" spans="1:14" ht="15">
      <c r="A277" s="105"/>
      <c r="B277" s="43" t="s">
        <v>13</v>
      </c>
      <c r="C277" s="49" t="s">
        <v>297</v>
      </c>
      <c r="D277" s="41">
        <v>186</v>
      </c>
      <c r="E277" s="34" t="s">
        <v>615</v>
      </c>
      <c r="F277" s="34" t="s">
        <v>306</v>
      </c>
      <c r="G277" s="34" t="s">
        <v>117</v>
      </c>
      <c r="H277" s="44" t="s">
        <v>13</v>
      </c>
      <c r="I277" s="42" t="str">
        <f t="shared" si="4"/>
        <v>*</v>
      </c>
      <c r="J277" s="60">
        <v>181</v>
      </c>
      <c r="K277" s="60">
        <v>190</v>
      </c>
      <c r="L277" s="133"/>
      <c r="M277" s="28"/>
      <c r="N277" s="28"/>
    </row>
    <row r="278" spans="1:14" ht="15">
      <c r="A278" s="105"/>
      <c r="B278" s="43" t="s">
        <v>13</v>
      </c>
      <c r="C278" s="49" t="s">
        <v>297</v>
      </c>
      <c r="D278" s="41" t="s">
        <v>120</v>
      </c>
      <c r="E278" s="34" t="s">
        <v>616</v>
      </c>
      <c r="F278" s="34" t="s">
        <v>158</v>
      </c>
      <c r="G278" s="34" t="s">
        <v>312</v>
      </c>
      <c r="H278" s="44" t="s">
        <v>141</v>
      </c>
      <c r="I278" s="42">
        <f t="shared" si="4"/>
      </c>
      <c r="J278" s="60">
        <v>181</v>
      </c>
      <c r="K278" s="60">
        <v>190</v>
      </c>
      <c r="L278" s="133"/>
      <c r="M278" s="28"/>
      <c r="N278" s="28"/>
    </row>
    <row r="279" spans="1:14" s="27" customFormat="1" ht="15">
      <c r="A279" s="105"/>
      <c r="B279" s="43" t="s">
        <v>13</v>
      </c>
      <c r="C279" s="49" t="s">
        <v>297</v>
      </c>
      <c r="D279" s="41" t="s">
        <v>120</v>
      </c>
      <c r="E279" s="34" t="s">
        <v>617</v>
      </c>
      <c r="F279" s="34" t="s">
        <v>307</v>
      </c>
      <c r="G279" s="34" t="s">
        <v>308</v>
      </c>
      <c r="H279" s="44" t="s">
        <v>309</v>
      </c>
      <c r="I279" s="42">
        <f t="shared" si="4"/>
      </c>
      <c r="J279" s="60">
        <v>181</v>
      </c>
      <c r="K279" s="60">
        <v>190</v>
      </c>
      <c r="L279" s="133"/>
      <c r="M279" s="28"/>
      <c r="N279" s="28"/>
    </row>
    <row r="280" spans="1:14" ht="15">
      <c r="A280" s="105"/>
      <c r="B280" s="43" t="s">
        <v>13</v>
      </c>
      <c r="C280" s="49" t="s">
        <v>297</v>
      </c>
      <c r="D280" s="41" t="s">
        <v>120</v>
      </c>
      <c r="E280" s="34" t="s">
        <v>618</v>
      </c>
      <c r="F280" s="34" t="s">
        <v>310</v>
      </c>
      <c r="G280" s="34" t="s">
        <v>311</v>
      </c>
      <c r="H280" s="44" t="s">
        <v>154</v>
      </c>
      <c r="I280" s="42">
        <f t="shared" si="4"/>
      </c>
      <c r="J280" s="60">
        <v>181</v>
      </c>
      <c r="K280" s="60">
        <v>190</v>
      </c>
      <c r="L280" s="133"/>
      <c r="M280" s="28"/>
      <c r="N280" s="28"/>
    </row>
    <row r="281" spans="1:14" ht="15">
      <c r="A281" s="105"/>
      <c r="B281" s="43"/>
      <c r="C281" s="49"/>
      <c r="D281" s="41"/>
      <c r="E281" s="34"/>
      <c r="F281" s="34"/>
      <c r="G281" s="34"/>
      <c r="H281" s="44"/>
      <c r="I281" s="42"/>
      <c r="J281" s="60"/>
      <c r="K281" s="60"/>
      <c r="L281" s="133"/>
      <c r="M281" s="28"/>
      <c r="N281" s="28"/>
    </row>
    <row r="282" spans="1:14" ht="15">
      <c r="A282" s="105"/>
      <c r="B282" s="43"/>
      <c r="C282" s="49"/>
      <c r="D282" s="41"/>
      <c r="E282" s="34"/>
      <c r="F282" s="34"/>
      <c r="G282" s="34"/>
      <c r="H282" s="44"/>
      <c r="I282" s="42"/>
      <c r="J282" s="60"/>
      <c r="K282" s="60"/>
      <c r="L282" s="133"/>
      <c r="M282" s="28"/>
      <c r="N282" s="28"/>
    </row>
    <row r="283" spans="1:14" ht="15">
      <c r="A283" s="105"/>
      <c r="B283" s="43"/>
      <c r="C283" s="49"/>
      <c r="D283" s="41"/>
      <c r="E283" s="34"/>
      <c r="F283" s="34"/>
      <c r="G283" s="34"/>
      <c r="H283" s="44"/>
      <c r="I283" s="42"/>
      <c r="J283" s="60"/>
      <c r="K283" s="60"/>
      <c r="L283" s="133"/>
      <c r="M283" s="28"/>
      <c r="N283" s="28"/>
    </row>
    <row r="284" spans="1:14" ht="15">
      <c r="A284" s="105"/>
      <c r="B284" s="43"/>
      <c r="C284" s="49"/>
      <c r="D284" s="41"/>
      <c r="E284" s="34"/>
      <c r="F284" s="34"/>
      <c r="G284" s="34"/>
      <c r="H284" s="44"/>
      <c r="I284" s="42"/>
      <c r="J284" s="60"/>
      <c r="K284" s="60"/>
      <c r="L284" s="133"/>
      <c r="M284" s="28"/>
      <c r="N284" s="28"/>
    </row>
    <row r="285" spans="1:14" ht="15">
      <c r="A285" s="105"/>
      <c r="B285" s="43"/>
      <c r="C285" s="49"/>
      <c r="D285" s="41"/>
      <c r="E285" s="34"/>
      <c r="F285" s="34"/>
      <c r="G285" s="34"/>
      <c r="H285" s="44"/>
      <c r="I285" s="42"/>
      <c r="J285" s="60"/>
      <c r="K285" s="60"/>
      <c r="L285" s="133"/>
      <c r="M285" s="28"/>
      <c r="N285" s="28"/>
    </row>
    <row r="286" spans="1:14" ht="13.5" thickBot="1">
      <c r="A286" s="106"/>
      <c r="B286" s="96"/>
      <c r="C286" s="96"/>
      <c r="D286" s="96"/>
      <c r="E286" s="96"/>
      <c r="F286" s="96"/>
      <c r="G286" s="96"/>
      <c r="H286" s="89">
        <f>MID(G286,1,3)</f>
      </c>
      <c r="I286" s="89">
        <f t="shared" si="4"/>
      </c>
      <c r="J286" s="89"/>
      <c r="K286" s="89"/>
      <c r="L286" s="134"/>
      <c r="M286" s="28"/>
      <c r="N286" s="28"/>
    </row>
    <row r="287" spans="1:14" ht="15">
      <c r="A287" s="107"/>
      <c r="B287" s="94" t="s">
        <v>39</v>
      </c>
      <c r="C287" s="101" t="s">
        <v>313</v>
      </c>
      <c r="D287" s="95">
        <v>191</v>
      </c>
      <c r="E287" s="94" t="s">
        <v>619</v>
      </c>
      <c r="F287" s="94" t="s">
        <v>26</v>
      </c>
      <c r="G287" s="94" t="s">
        <v>108</v>
      </c>
      <c r="H287" s="97" t="s">
        <v>39</v>
      </c>
      <c r="I287" s="81">
        <f t="shared" si="4"/>
      </c>
      <c r="J287" s="118">
        <v>191</v>
      </c>
      <c r="K287" s="118">
        <v>200</v>
      </c>
      <c r="L287" s="145" t="s">
        <v>314</v>
      </c>
      <c r="M287" s="28"/>
      <c r="N287" s="28"/>
    </row>
    <row r="288" spans="1:14" ht="15">
      <c r="A288" s="105"/>
      <c r="B288" s="34" t="s">
        <v>39</v>
      </c>
      <c r="C288" s="49" t="s">
        <v>313</v>
      </c>
      <c r="D288" s="41">
        <v>192</v>
      </c>
      <c r="E288" s="34" t="s">
        <v>620</v>
      </c>
      <c r="F288" s="34" t="s">
        <v>56</v>
      </c>
      <c r="G288" s="34" t="s">
        <v>315</v>
      </c>
      <c r="H288" s="44" t="s">
        <v>39</v>
      </c>
      <c r="I288" s="42" t="str">
        <f t="shared" si="4"/>
        <v>*</v>
      </c>
      <c r="J288" s="60">
        <v>191</v>
      </c>
      <c r="K288" s="60">
        <v>200</v>
      </c>
      <c r="L288" s="133"/>
      <c r="M288" s="28"/>
      <c r="N288" s="28"/>
    </row>
    <row r="289" spans="1:14" ht="15">
      <c r="A289" s="105"/>
      <c r="B289" s="34" t="s">
        <v>39</v>
      </c>
      <c r="C289" s="49" t="s">
        <v>313</v>
      </c>
      <c r="D289" s="41">
        <v>193</v>
      </c>
      <c r="E289" s="34" t="s">
        <v>621</v>
      </c>
      <c r="F289" s="34" t="s">
        <v>139</v>
      </c>
      <c r="G289" s="34" t="s">
        <v>316</v>
      </c>
      <c r="H289" s="44" t="s">
        <v>141</v>
      </c>
      <c r="I289" s="42">
        <f t="shared" si="4"/>
      </c>
      <c r="J289" s="60">
        <v>191</v>
      </c>
      <c r="K289" s="60">
        <v>200</v>
      </c>
      <c r="L289" s="133"/>
      <c r="M289" s="28"/>
      <c r="N289" s="28"/>
    </row>
    <row r="290" spans="1:14" ht="15">
      <c r="A290" s="105"/>
      <c r="B290" s="34" t="s">
        <v>39</v>
      </c>
      <c r="C290" s="49" t="s">
        <v>313</v>
      </c>
      <c r="D290" s="41">
        <v>194</v>
      </c>
      <c r="E290" s="34" t="s">
        <v>622</v>
      </c>
      <c r="F290" s="34" t="s">
        <v>96</v>
      </c>
      <c r="G290" s="34" t="s">
        <v>156</v>
      </c>
      <c r="H290" s="44" t="s">
        <v>39</v>
      </c>
      <c r="I290" s="42">
        <f t="shared" si="4"/>
      </c>
      <c r="J290" s="60">
        <v>191</v>
      </c>
      <c r="K290" s="60">
        <v>200</v>
      </c>
      <c r="L290" s="133"/>
      <c r="M290" s="28"/>
      <c r="N290" s="28"/>
    </row>
    <row r="291" spans="1:14" ht="15">
      <c r="A291" s="105"/>
      <c r="B291" s="34" t="s">
        <v>39</v>
      </c>
      <c r="C291" s="49" t="s">
        <v>313</v>
      </c>
      <c r="D291" s="41">
        <v>195</v>
      </c>
      <c r="E291" s="34" t="s">
        <v>623</v>
      </c>
      <c r="F291" s="34" t="s">
        <v>317</v>
      </c>
      <c r="G291" s="34" t="s">
        <v>155</v>
      </c>
      <c r="H291" s="44" t="s">
        <v>39</v>
      </c>
      <c r="I291" s="42" t="str">
        <f t="shared" si="4"/>
        <v>*</v>
      </c>
      <c r="J291" s="60">
        <v>191</v>
      </c>
      <c r="K291" s="60">
        <v>200</v>
      </c>
      <c r="L291" s="133"/>
      <c r="M291" s="28"/>
      <c r="N291" s="28"/>
    </row>
    <row r="292" spans="1:14" ht="15">
      <c r="A292" s="105"/>
      <c r="B292" s="34" t="s">
        <v>39</v>
      </c>
      <c r="C292" s="49" t="s">
        <v>313</v>
      </c>
      <c r="D292" s="41">
        <v>196</v>
      </c>
      <c r="E292" s="34" t="s">
        <v>624</v>
      </c>
      <c r="F292" s="34" t="s">
        <v>33</v>
      </c>
      <c r="G292" s="34" t="s">
        <v>318</v>
      </c>
      <c r="H292" s="44" t="s">
        <v>39</v>
      </c>
      <c r="I292" s="42" t="str">
        <f t="shared" si="4"/>
        <v>*</v>
      </c>
      <c r="J292" s="60">
        <v>191</v>
      </c>
      <c r="K292" s="60">
        <v>200</v>
      </c>
      <c r="L292" s="133"/>
      <c r="M292" s="28"/>
      <c r="N292" s="28"/>
    </row>
    <row r="293" spans="1:14" ht="15">
      <c r="A293" s="105"/>
      <c r="B293" s="34" t="s">
        <v>39</v>
      </c>
      <c r="C293" s="49" t="s">
        <v>313</v>
      </c>
      <c r="D293" s="41" t="s">
        <v>120</v>
      </c>
      <c r="E293" s="34" t="s">
        <v>625</v>
      </c>
      <c r="F293" s="34" t="s">
        <v>19</v>
      </c>
      <c r="G293" s="34" t="s">
        <v>319</v>
      </c>
      <c r="H293" s="44" t="s">
        <v>39</v>
      </c>
      <c r="I293" s="42" t="str">
        <f t="shared" si="4"/>
        <v>*</v>
      </c>
      <c r="J293" s="60">
        <v>191</v>
      </c>
      <c r="K293" s="60">
        <v>200</v>
      </c>
      <c r="L293" s="133"/>
      <c r="M293" s="28"/>
      <c r="N293" s="28"/>
    </row>
    <row r="294" spans="1:14" ht="15">
      <c r="A294" s="123"/>
      <c r="B294" s="34" t="s">
        <v>39</v>
      </c>
      <c r="C294" s="49" t="s">
        <v>313</v>
      </c>
      <c r="D294" s="41" t="s">
        <v>120</v>
      </c>
      <c r="E294" s="34" t="s">
        <v>626</v>
      </c>
      <c r="F294" s="34" t="s">
        <v>55</v>
      </c>
      <c r="G294" s="34" t="s">
        <v>109</v>
      </c>
      <c r="H294" s="44" t="s">
        <v>39</v>
      </c>
      <c r="I294" s="42" t="str">
        <f t="shared" si="4"/>
        <v>*</v>
      </c>
      <c r="J294" s="60">
        <v>191</v>
      </c>
      <c r="K294" s="60">
        <v>200</v>
      </c>
      <c r="L294" s="133"/>
      <c r="M294" s="33"/>
      <c r="N294" s="28"/>
    </row>
    <row r="295" spans="1:14" ht="15">
      <c r="A295" s="105"/>
      <c r="B295" s="34" t="s">
        <v>39</v>
      </c>
      <c r="C295" s="49" t="s">
        <v>313</v>
      </c>
      <c r="D295" s="41" t="s">
        <v>120</v>
      </c>
      <c r="E295" s="34" t="s">
        <v>627</v>
      </c>
      <c r="F295" s="34" t="s">
        <v>110</v>
      </c>
      <c r="G295" s="34" t="s">
        <v>320</v>
      </c>
      <c r="H295" s="44" t="s">
        <v>39</v>
      </c>
      <c r="I295" s="42" t="str">
        <f t="shared" si="4"/>
        <v>*</v>
      </c>
      <c r="J295" s="60">
        <v>191</v>
      </c>
      <c r="K295" s="60">
        <v>200</v>
      </c>
      <c r="L295" s="133"/>
      <c r="M295" s="33"/>
      <c r="N295" s="28"/>
    </row>
    <row r="296" spans="1:14" ht="15">
      <c r="A296" s="105"/>
      <c r="B296" s="34"/>
      <c r="C296" s="49"/>
      <c r="D296" s="41"/>
      <c r="E296" s="34"/>
      <c r="F296" s="34"/>
      <c r="G296" s="34"/>
      <c r="H296" s="44"/>
      <c r="I296" s="42"/>
      <c r="J296" s="60"/>
      <c r="K296" s="60"/>
      <c r="L296" s="133"/>
      <c r="M296" s="33"/>
      <c r="N296" s="28"/>
    </row>
    <row r="297" spans="1:14" ht="15">
      <c r="A297" s="105"/>
      <c r="B297" s="34"/>
      <c r="C297" s="49"/>
      <c r="D297" s="41"/>
      <c r="E297" s="34"/>
      <c r="F297" s="34"/>
      <c r="G297" s="34"/>
      <c r="H297" s="44"/>
      <c r="I297" s="42"/>
      <c r="J297" s="60"/>
      <c r="K297" s="60"/>
      <c r="L297" s="133"/>
      <c r="M297" s="33"/>
      <c r="N297" s="28"/>
    </row>
    <row r="298" spans="1:14" ht="15">
      <c r="A298" s="105"/>
      <c r="B298" s="34"/>
      <c r="C298" s="49"/>
      <c r="D298" s="41"/>
      <c r="E298" s="34"/>
      <c r="F298" s="34"/>
      <c r="G298" s="34"/>
      <c r="H298" s="44"/>
      <c r="I298" s="42"/>
      <c r="J298" s="60"/>
      <c r="K298" s="60"/>
      <c r="L298" s="133"/>
      <c r="M298" s="33"/>
      <c r="N298" s="28"/>
    </row>
    <row r="299" spans="1:14" ht="15">
      <c r="A299" s="105"/>
      <c r="B299" s="34"/>
      <c r="C299" s="49"/>
      <c r="D299" s="41"/>
      <c r="E299" s="34"/>
      <c r="F299" s="34"/>
      <c r="G299" s="34"/>
      <c r="H299" s="44"/>
      <c r="I299" s="42"/>
      <c r="J299" s="60"/>
      <c r="K299" s="60"/>
      <c r="L299" s="133"/>
      <c r="M299" s="33"/>
      <c r="N299" s="28"/>
    </row>
    <row r="300" spans="1:14" ht="15">
      <c r="A300" s="105"/>
      <c r="B300" s="34"/>
      <c r="C300" s="49"/>
      <c r="D300" s="41"/>
      <c r="E300" s="34"/>
      <c r="F300" s="34"/>
      <c r="G300" s="34"/>
      <c r="H300" s="44"/>
      <c r="I300" s="42"/>
      <c r="J300" s="60"/>
      <c r="K300" s="60"/>
      <c r="L300" s="133"/>
      <c r="M300" s="33"/>
      <c r="N300" s="28"/>
    </row>
    <row r="301" spans="1:14" ht="13.5" thickBot="1">
      <c r="A301" s="106"/>
      <c r="B301" s="96"/>
      <c r="C301" s="96"/>
      <c r="D301" s="96"/>
      <c r="E301" s="96"/>
      <c r="F301" s="96"/>
      <c r="G301" s="96"/>
      <c r="H301" s="89"/>
      <c r="I301" s="89">
        <f t="shared" si="4"/>
      </c>
      <c r="J301" s="89"/>
      <c r="K301" s="89"/>
      <c r="L301" s="134"/>
      <c r="M301" s="33"/>
      <c r="N301" s="28"/>
    </row>
    <row r="302" spans="1:14" ht="15">
      <c r="A302" s="107"/>
      <c r="B302" s="94" t="s">
        <v>28</v>
      </c>
      <c r="C302" s="101" t="s">
        <v>321</v>
      </c>
      <c r="D302" s="95">
        <v>201</v>
      </c>
      <c r="E302" s="94" t="s">
        <v>628</v>
      </c>
      <c r="F302" s="94" t="s">
        <v>134</v>
      </c>
      <c r="G302" s="94" t="s">
        <v>173</v>
      </c>
      <c r="H302" s="97" t="s">
        <v>28</v>
      </c>
      <c r="I302" s="81">
        <f t="shared" si="4"/>
      </c>
      <c r="J302" s="118">
        <v>201</v>
      </c>
      <c r="K302" s="118">
        <v>210</v>
      </c>
      <c r="L302" s="145" t="s">
        <v>322</v>
      </c>
      <c r="M302" s="33"/>
      <c r="N302" s="28"/>
    </row>
    <row r="303" spans="1:14" ht="15">
      <c r="A303" s="105"/>
      <c r="B303" s="34" t="s">
        <v>28</v>
      </c>
      <c r="C303" s="49" t="s">
        <v>321</v>
      </c>
      <c r="D303" s="41">
        <v>202</v>
      </c>
      <c r="E303" s="34" t="s">
        <v>629</v>
      </c>
      <c r="F303" s="34" t="s">
        <v>25</v>
      </c>
      <c r="G303" s="34" t="s">
        <v>81</v>
      </c>
      <c r="H303" s="44" t="s">
        <v>28</v>
      </c>
      <c r="I303" s="42">
        <f t="shared" si="4"/>
      </c>
      <c r="J303" s="60">
        <v>201</v>
      </c>
      <c r="K303" s="60">
        <v>210</v>
      </c>
      <c r="L303" s="133"/>
      <c r="M303" s="33"/>
      <c r="N303" s="28"/>
    </row>
    <row r="304" spans="1:14" ht="15">
      <c r="A304" s="105"/>
      <c r="B304" s="34" t="s">
        <v>28</v>
      </c>
      <c r="C304" s="49" t="s">
        <v>321</v>
      </c>
      <c r="D304" s="41">
        <v>203</v>
      </c>
      <c r="E304" s="34" t="s">
        <v>630</v>
      </c>
      <c r="F304" s="34" t="s">
        <v>323</v>
      </c>
      <c r="G304" s="34" t="s">
        <v>324</v>
      </c>
      <c r="H304" s="44" t="s">
        <v>28</v>
      </c>
      <c r="I304" s="42" t="str">
        <f t="shared" si="4"/>
        <v>*</v>
      </c>
      <c r="J304" s="60">
        <v>201</v>
      </c>
      <c r="K304" s="60">
        <v>210</v>
      </c>
      <c r="L304" s="133"/>
      <c r="M304" s="33"/>
      <c r="N304" s="28"/>
    </row>
    <row r="305" spans="1:14" ht="15">
      <c r="A305" s="105"/>
      <c r="B305" s="34" t="s">
        <v>28</v>
      </c>
      <c r="C305" s="49" t="s">
        <v>321</v>
      </c>
      <c r="D305" s="41">
        <v>204</v>
      </c>
      <c r="E305" s="34" t="s">
        <v>631</v>
      </c>
      <c r="F305" s="34" t="s">
        <v>128</v>
      </c>
      <c r="G305" s="34" t="s">
        <v>325</v>
      </c>
      <c r="H305" s="44" t="s">
        <v>28</v>
      </c>
      <c r="I305" s="42" t="str">
        <f t="shared" si="4"/>
        <v>*</v>
      </c>
      <c r="J305" s="60">
        <v>201</v>
      </c>
      <c r="K305" s="60">
        <v>210</v>
      </c>
      <c r="L305" s="133"/>
      <c r="M305" s="33"/>
      <c r="N305" s="28"/>
    </row>
    <row r="306" spans="1:14" ht="15">
      <c r="A306" s="105"/>
      <c r="B306" s="34" t="s">
        <v>28</v>
      </c>
      <c r="C306" s="49" t="s">
        <v>321</v>
      </c>
      <c r="D306" s="41">
        <v>205</v>
      </c>
      <c r="E306" s="34" t="s">
        <v>632</v>
      </c>
      <c r="F306" s="34" t="s">
        <v>53</v>
      </c>
      <c r="G306" s="34" t="s">
        <v>326</v>
      </c>
      <c r="H306" s="44" t="s">
        <v>28</v>
      </c>
      <c r="I306" s="42" t="str">
        <f t="shared" si="4"/>
        <v>*</v>
      </c>
      <c r="J306" s="60">
        <v>201</v>
      </c>
      <c r="K306" s="60">
        <v>210</v>
      </c>
      <c r="L306" s="133"/>
      <c r="M306" s="33"/>
      <c r="N306" s="28"/>
    </row>
    <row r="307" spans="1:14" ht="15">
      <c r="A307" s="105"/>
      <c r="B307" s="34" t="s">
        <v>28</v>
      </c>
      <c r="C307" s="49" t="s">
        <v>321</v>
      </c>
      <c r="D307" s="41">
        <v>206</v>
      </c>
      <c r="E307" s="34" t="s">
        <v>633</v>
      </c>
      <c r="F307" s="34" t="s">
        <v>327</v>
      </c>
      <c r="G307" s="34" t="s">
        <v>328</v>
      </c>
      <c r="H307" s="44" t="s">
        <v>28</v>
      </c>
      <c r="I307" s="42" t="str">
        <f t="shared" si="4"/>
        <v>*</v>
      </c>
      <c r="J307" s="60">
        <v>201</v>
      </c>
      <c r="K307" s="60">
        <v>210</v>
      </c>
      <c r="L307" s="133"/>
      <c r="M307" s="33"/>
      <c r="N307" s="28"/>
    </row>
    <row r="308" spans="1:14" ht="15">
      <c r="A308" s="105"/>
      <c r="B308" s="34" t="s">
        <v>28</v>
      </c>
      <c r="C308" s="49" t="s">
        <v>321</v>
      </c>
      <c r="D308" s="41" t="s">
        <v>120</v>
      </c>
      <c r="E308" s="34" t="s">
        <v>634</v>
      </c>
      <c r="F308" s="34" t="s">
        <v>329</v>
      </c>
      <c r="G308" s="34" t="s">
        <v>330</v>
      </c>
      <c r="H308" s="44" t="s">
        <v>28</v>
      </c>
      <c r="I308" s="42" t="str">
        <f t="shared" si="4"/>
        <v>*</v>
      </c>
      <c r="J308" s="60">
        <v>201</v>
      </c>
      <c r="K308" s="60">
        <v>210</v>
      </c>
      <c r="L308" s="133"/>
      <c r="M308" s="33"/>
      <c r="N308" s="28"/>
    </row>
    <row r="309" spans="1:14" ht="15">
      <c r="A309" s="105"/>
      <c r="B309" s="43" t="s">
        <v>28</v>
      </c>
      <c r="C309" s="49" t="s">
        <v>321</v>
      </c>
      <c r="D309" s="41" t="s">
        <v>120</v>
      </c>
      <c r="E309" s="34" t="s">
        <v>635</v>
      </c>
      <c r="F309" s="34" t="s">
        <v>101</v>
      </c>
      <c r="G309" s="34" t="s">
        <v>331</v>
      </c>
      <c r="H309" s="44" t="s">
        <v>28</v>
      </c>
      <c r="I309" s="42" t="str">
        <f t="shared" si="4"/>
        <v>*</v>
      </c>
      <c r="J309" s="60">
        <v>201</v>
      </c>
      <c r="K309" s="60">
        <v>210</v>
      </c>
      <c r="L309" s="133"/>
      <c r="M309" s="33"/>
      <c r="N309" s="28"/>
    </row>
    <row r="310" spans="1:14" ht="15">
      <c r="A310" s="123"/>
      <c r="B310" s="51" t="s">
        <v>28</v>
      </c>
      <c r="C310" s="49" t="s">
        <v>321</v>
      </c>
      <c r="D310" s="41" t="s">
        <v>120</v>
      </c>
      <c r="E310" s="34" t="s">
        <v>636</v>
      </c>
      <c r="F310" s="34" t="s">
        <v>332</v>
      </c>
      <c r="G310" s="34" t="s">
        <v>333</v>
      </c>
      <c r="H310" s="44" t="s">
        <v>28</v>
      </c>
      <c r="I310" s="42" t="str">
        <f t="shared" si="4"/>
        <v>*</v>
      </c>
      <c r="J310" s="60">
        <v>201</v>
      </c>
      <c r="K310" s="60">
        <v>210</v>
      </c>
      <c r="L310" s="133"/>
      <c r="M310" s="28"/>
      <c r="N310" s="28"/>
    </row>
    <row r="311" spans="1:14" ht="15">
      <c r="A311" s="123"/>
      <c r="B311" s="51"/>
      <c r="C311" s="49"/>
      <c r="D311" s="41"/>
      <c r="E311" s="34"/>
      <c r="F311" s="34"/>
      <c r="G311" s="34"/>
      <c r="H311" s="44"/>
      <c r="I311" s="42"/>
      <c r="J311" s="60"/>
      <c r="K311" s="60"/>
      <c r="L311" s="133"/>
      <c r="M311" s="28"/>
      <c r="N311" s="28"/>
    </row>
    <row r="312" spans="1:14" ht="15">
      <c r="A312" s="123"/>
      <c r="B312" s="51"/>
      <c r="C312" s="49"/>
      <c r="D312" s="41"/>
      <c r="E312" s="34"/>
      <c r="F312" s="34"/>
      <c r="G312" s="34"/>
      <c r="H312" s="44"/>
      <c r="I312" s="42"/>
      <c r="J312" s="60"/>
      <c r="K312" s="60"/>
      <c r="L312" s="133"/>
      <c r="M312" s="28"/>
      <c r="N312" s="28"/>
    </row>
    <row r="313" spans="1:14" ht="15">
      <c r="A313" s="123"/>
      <c r="B313" s="51"/>
      <c r="C313" s="49"/>
      <c r="D313" s="41"/>
      <c r="E313" s="34"/>
      <c r="F313" s="34"/>
      <c r="G313" s="34"/>
      <c r="H313" s="44"/>
      <c r="I313" s="42"/>
      <c r="J313" s="60"/>
      <c r="K313" s="60"/>
      <c r="L313" s="133"/>
      <c r="M313" s="28"/>
      <c r="N313" s="28"/>
    </row>
    <row r="314" spans="1:14" ht="15">
      <c r="A314" s="123"/>
      <c r="B314" s="51"/>
      <c r="C314" s="49"/>
      <c r="D314" s="41"/>
      <c r="E314" s="34"/>
      <c r="F314" s="34"/>
      <c r="G314" s="34"/>
      <c r="H314" s="44"/>
      <c r="I314" s="42"/>
      <c r="J314" s="60"/>
      <c r="K314" s="60"/>
      <c r="L314" s="133"/>
      <c r="M314" s="28"/>
      <c r="N314" s="28"/>
    </row>
    <row r="315" spans="1:14" ht="15">
      <c r="A315" s="123"/>
      <c r="B315" s="51"/>
      <c r="C315" s="49"/>
      <c r="D315" s="41"/>
      <c r="E315" s="34"/>
      <c r="F315" s="34"/>
      <c r="G315" s="34"/>
      <c r="H315" s="44"/>
      <c r="I315" s="42"/>
      <c r="J315" s="60"/>
      <c r="K315" s="60"/>
      <c r="L315" s="133"/>
      <c r="M315" s="28"/>
      <c r="N315" s="28"/>
    </row>
    <row r="316" spans="1:14" ht="13.5" thickBot="1">
      <c r="A316" s="83"/>
      <c r="B316" s="124"/>
      <c r="C316" s="124"/>
      <c r="D316" s="84"/>
      <c r="E316" s="84"/>
      <c r="F316" s="84"/>
      <c r="G316" s="84"/>
      <c r="H316" s="85"/>
      <c r="I316" s="89">
        <f aca="true" t="shared" si="5" ref="I316:I397">IF(ISBLANK(G316),"",IF($N$1-MID(G316,4,4)&lt;24,"*",""))</f>
      </c>
      <c r="J316" s="86"/>
      <c r="K316" s="86"/>
      <c r="L316" s="141"/>
      <c r="M316" s="28"/>
      <c r="N316" s="28"/>
    </row>
    <row r="317" spans="1:14" ht="15.75" thickBot="1">
      <c r="A317" s="77"/>
      <c r="B317" s="100"/>
      <c r="C317" s="165" t="s">
        <v>334</v>
      </c>
      <c r="D317" s="95">
        <v>211</v>
      </c>
      <c r="E317" s="15" t="s">
        <v>729</v>
      </c>
      <c r="F317" s="15" t="s">
        <v>41</v>
      </c>
      <c r="G317" s="154" t="s">
        <v>743</v>
      </c>
      <c r="H317" s="15" t="s">
        <v>138</v>
      </c>
      <c r="I317" s="81">
        <f t="shared" si="5"/>
      </c>
      <c r="J317" s="118">
        <v>211</v>
      </c>
      <c r="K317" s="118">
        <v>220</v>
      </c>
      <c r="L317" s="144"/>
      <c r="M317" s="28"/>
      <c r="N317" s="28"/>
    </row>
    <row r="318" spans="1:14" ht="15.75" thickBot="1">
      <c r="A318" s="82"/>
      <c r="B318" s="39"/>
      <c r="C318" s="166" t="s">
        <v>334</v>
      </c>
      <c r="D318" s="41">
        <v>212</v>
      </c>
      <c r="E318" s="15" t="s">
        <v>730</v>
      </c>
      <c r="F318" s="15" t="s">
        <v>738</v>
      </c>
      <c r="G318" s="167" t="s">
        <v>744</v>
      </c>
      <c r="H318" s="15" t="s">
        <v>14</v>
      </c>
      <c r="I318" s="42">
        <f t="shared" si="5"/>
      </c>
      <c r="J318" s="60">
        <v>211</v>
      </c>
      <c r="K318" s="60">
        <v>220</v>
      </c>
      <c r="L318" s="137"/>
      <c r="M318" s="28"/>
      <c r="N318" s="28"/>
    </row>
    <row r="319" spans="1:14" ht="15.75" thickBot="1">
      <c r="A319" s="82"/>
      <c r="B319" s="39"/>
      <c r="C319" s="166" t="s">
        <v>334</v>
      </c>
      <c r="D319" s="41">
        <v>213</v>
      </c>
      <c r="E319" s="15" t="s">
        <v>731</v>
      </c>
      <c r="F319" s="15" t="s">
        <v>739</v>
      </c>
      <c r="G319" s="167" t="s">
        <v>745</v>
      </c>
      <c r="H319" s="15" t="s">
        <v>14</v>
      </c>
      <c r="I319" s="42">
        <f t="shared" si="5"/>
      </c>
      <c r="J319" s="60">
        <v>211</v>
      </c>
      <c r="K319" s="60">
        <v>220</v>
      </c>
      <c r="L319" s="137"/>
      <c r="M319" s="28"/>
      <c r="N319" s="28"/>
    </row>
    <row r="320" spans="1:14" s="27" customFormat="1" ht="15.75" thickBot="1">
      <c r="A320" s="82"/>
      <c r="B320" s="39"/>
      <c r="C320" s="166" t="s">
        <v>334</v>
      </c>
      <c r="D320" s="41">
        <v>214</v>
      </c>
      <c r="E320" s="15" t="s">
        <v>732</v>
      </c>
      <c r="F320" s="15" t="s">
        <v>687</v>
      </c>
      <c r="G320" s="167" t="s">
        <v>746</v>
      </c>
      <c r="H320" s="15" t="s">
        <v>115</v>
      </c>
      <c r="I320" s="42" t="str">
        <f t="shared" si="5"/>
        <v>*</v>
      </c>
      <c r="J320" s="60">
        <v>211</v>
      </c>
      <c r="K320" s="60">
        <v>220</v>
      </c>
      <c r="L320" s="137"/>
      <c r="M320" s="28"/>
      <c r="N320" s="28"/>
    </row>
    <row r="321" spans="1:14" s="27" customFormat="1" ht="15.75" thickBot="1">
      <c r="A321" s="82"/>
      <c r="B321" s="39"/>
      <c r="C321" s="166" t="s">
        <v>334</v>
      </c>
      <c r="D321" s="41">
        <v>215</v>
      </c>
      <c r="E321" s="15" t="s">
        <v>733</v>
      </c>
      <c r="F321" s="15" t="s">
        <v>740</v>
      </c>
      <c r="G321" s="167" t="s">
        <v>747</v>
      </c>
      <c r="H321" s="15" t="s">
        <v>115</v>
      </c>
      <c r="I321" s="42">
        <f t="shared" si="5"/>
      </c>
      <c r="J321" s="60">
        <v>211</v>
      </c>
      <c r="K321" s="60">
        <v>220</v>
      </c>
      <c r="L321" s="137"/>
      <c r="M321" s="28"/>
      <c r="N321" s="28"/>
    </row>
    <row r="322" spans="1:14" ht="15.75" thickBot="1">
      <c r="A322" s="82"/>
      <c r="B322" s="39"/>
      <c r="C322" s="166" t="s">
        <v>334</v>
      </c>
      <c r="D322" s="41">
        <v>216</v>
      </c>
      <c r="E322" s="15" t="s">
        <v>734</v>
      </c>
      <c r="F322" s="15" t="s">
        <v>741</v>
      </c>
      <c r="G322" s="167" t="s">
        <v>748</v>
      </c>
      <c r="H322" s="15" t="s">
        <v>14</v>
      </c>
      <c r="I322" s="42" t="str">
        <f t="shared" si="5"/>
        <v>*</v>
      </c>
      <c r="J322" s="60">
        <v>211</v>
      </c>
      <c r="K322" s="60">
        <v>220</v>
      </c>
      <c r="L322" s="137"/>
      <c r="M322" s="28"/>
      <c r="N322" s="28"/>
    </row>
    <row r="323" spans="1:14" ht="15">
      <c r="A323" s="82"/>
      <c r="B323" s="39"/>
      <c r="C323" s="166" t="s">
        <v>334</v>
      </c>
      <c r="D323" s="41" t="s">
        <v>120</v>
      </c>
      <c r="E323" s="15" t="s">
        <v>735</v>
      </c>
      <c r="F323" s="15" t="s">
        <v>33</v>
      </c>
      <c r="G323" s="15" t="s">
        <v>749</v>
      </c>
      <c r="H323" s="15" t="s">
        <v>115</v>
      </c>
      <c r="I323" s="42" t="str">
        <f t="shared" si="5"/>
        <v>*</v>
      </c>
      <c r="J323" s="60">
        <v>211</v>
      </c>
      <c r="K323" s="60">
        <v>220</v>
      </c>
      <c r="L323" s="137"/>
      <c r="M323" s="28"/>
      <c r="N323" s="28"/>
    </row>
    <row r="324" spans="1:14" s="27" customFormat="1" ht="12" customHeight="1" thickBot="1">
      <c r="A324" s="82"/>
      <c r="B324" s="39"/>
      <c r="C324" s="166" t="s">
        <v>334</v>
      </c>
      <c r="D324" s="41" t="s">
        <v>120</v>
      </c>
      <c r="E324" s="15" t="s">
        <v>736</v>
      </c>
      <c r="F324" s="15" t="s">
        <v>742</v>
      </c>
      <c r="G324" s="168" t="s">
        <v>750</v>
      </c>
      <c r="H324" s="15" t="s">
        <v>14</v>
      </c>
      <c r="I324" s="42">
        <f t="shared" si="5"/>
      </c>
      <c r="J324" s="60">
        <v>211</v>
      </c>
      <c r="K324" s="60">
        <v>220</v>
      </c>
      <c r="L324" s="137"/>
      <c r="M324" s="28"/>
      <c r="N324" s="28"/>
    </row>
    <row r="325" spans="1:14" ht="15">
      <c r="A325" s="82"/>
      <c r="B325" s="39"/>
      <c r="C325" s="166" t="s">
        <v>334</v>
      </c>
      <c r="D325" s="41" t="s">
        <v>120</v>
      </c>
      <c r="E325" s="15" t="s">
        <v>737</v>
      </c>
      <c r="F325" s="15" t="s">
        <v>681</v>
      </c>
      <c r="G325" s="15" t="s">
        <v>751</v>
      </c>
      <c r="H325" s="15" t="s">
        <v>115</v>
      </c>
      <c r="I325" s="42">
        <f t="shared" si="5"/>
      </c>
      <c r="J325" s="60">
        <v>211</v>
      </c>
      <c r="K325" s="60">
        <v>220</v>
      </c>
      <c r="L325" s="137"/>
      <c r="M325" s="28"/>
      <c r="N325" s="28"/>
    </row>
    <row r="326" spans="1:14" ht="15">
      <c r="A326" s="82"/>
      <c r="B326" s="39"/>
      <c r="C326" s="64"/>
      <c r="D326" s="48"/>
      <c r="E326" s="39"/>
      <c r="F326" s="39"/>
      <c r="G326" s="39"/>
      <c r="H326" s="35"/>
      <c r="I326" s="42"/>
      <c r="J326" s="57"/>
      <c r="K326" s="57"/>
      <c r="L326" s="137"/>
      <c r="M326" s="28"/>
      <c r="N326" s="28"/>
    </row>
    <row r="327" spans="1:14" ht="15">
      <c r="A327" s="82"/>
      <c r="B327" s="39"/>
      <c r="C327" s="64"/>
      <c r="D327" s="48"/>
      <c r="E327" s="39"/>
      <c r="F327" s="39"/>
      <c r="G327" s="39"/>
      <c r="H327" s="35"/>
      <c r="I327" s="42"/>
      <c r="J327" s="57"/>
      <c r="K327" s="57"/>
      <c r="L327" s="137"/>
      <c r="M327" s="28"/>
      <c r="N327" s="28"/>
    </row>
    <row r="328" spans="1:14" ht="15">
      <c r="A328" s="82"/>
      <c r="B328" s="39"/>
      <c r="C328" s="64"/>
      <c r="D328" s="48"/>
      <c r="E328" s="39"/>
      <c r="F328" s="39"/>
      <c r="G328" s="39"/>
      <c r="H328" s="35"/>
      <c r="I328" s="42"/>
      <c r="J328" s="57"/>
      <c r="K328" s="57"/>
      <c r="L328" s="137"/>
      <c r="M328" s="28"/>
      <c r="N328" s="28"/>
    </row>
    <row r="329" spans="1:14" ht="15">
      <c r="A329" s="82"/>
      <c r="B329" s="39"/>
      <c r="C329" s="64"/>
      <c r="D329" s="48"/>
      <c r="E329" s="39"/>
      <c r="F329" s="39"/>
      <c r="G329" s="39"/>
      <c r="H329" s="35"/>
      <c r="I329" s="42"/>
      <c r="J329" s="57"/>
      <c r="K329" s="57"/>
      <c r="L329" s="137"/>
      <c r="M329" s="28"/>
      <c r="N329" s="28"/>
    </row>
    <row r="330" spans="1:14" ht="15">
      <c r="A330" s="82"/>
      <c r="B330" s="39"/>
      <c r="C330" s="65"/>
      <c r="D330" s="30"/>
      <c r="E330" s="39"/>
      <c r="F330" s="39"/>
      <c r="G330" s="39"/>
      <c r="H330" s="35"/>
      <c r="I330" s="42">
        <f t="shared" si="5"/>
      </c>
      <c r="J330" s="57"/>
      <c r="K330" s="57"/>
      <c r="L330" s="137"/>
      <c r="M330" s="28"/>
      <c r="N330" s="28"/>
    </row>
    <row r="331" spans="1:14" ht="13.5" thickBot="1">
      <c r="A331" s="83"/>
      <c r="B331" s="84"/>
      <c r="C331" s="125"/>
      <c r="D331" s="84"/>
      <c r="E331" s="84"/>
      <c r="F331" s="84"/>
      <c r="G331" s="84"/>
      <c r="H331" s="85"/>
      <c r="I331" s="89">
        <f t="shared" si="5"/>
      </c>
      <c r="J331" s="85"/>
      <c r="K331" s="85"/>
      <c r="L331" s="141"/>
      <c r="M331" s="28"/>
      <c r="N331" s="28"/>
    </row>
    <row r="332" spans="1:14" ht="13.5" thickBot="1">
      <c r="A332" s="77"/>
      <c r="B332" s="92" t="s">
        <v>14</v>
      </c>
      <c r="C332" s="92" t="s">
        <v>393</v>
      </c>
      <c r="D332" s="92">
        <v>221</v>
      </c>
      <c r="E332" s="159" t="s">
        <v>701</v>
      </c>
      <c r="F332" s="159" t="s">
        <v>710</v>
      </c>
      <c r="G332" s="154" t="s">
        <v>720</v>
      </c>
      <c r="H332" s="15" t="s">
        <v>14</v>
      </c>
      <c r="I332" s="81">
        <f t="shared" si="5"/>
      </c>
      <c r="J332" s="126">
        <v>221</v>
      </c>
      <c r="K332" s="126">
        <v>230</v>
      </c>
      <c r="L332" s="148"/>
      <c r="M332" s="28"/>
      <c r="N332" s="28"/>
    </row>
    <row r="333" spans="1:14" ht="12.75">
      <c r="A333" s="82"/>
      <c r="B333" s="51" t="s">
        <v>14</v>
      </c>
      <c r="C333" s="51" t="s">
        <v>393</v>
      </c>
      <c r="D333" s="51">
        <v>222</v>
      </c>
      <c r="E333" s="159" t="s">
        <v>702</v>
      </c>
      <c r="F333" s="159" t="s">
        <v>711</v>
      </c>
      <c r="G333" s="163" t="s">
        <v>721</v>
      </c>
      <c r="H333" s="15" t="s">
        <v>14</v>
      </c>
      <c r="I333" s="42" t="str">
        <f t="shared" si="5"/>
        <v>*</v>
      </c>
      <c r="J333" s="61">
        <v>221</v>
      </c>
      <c r="K333" s="61">
        <v>230</v>
      </c>
      <c r="L333" s="138"/>
      <c r="M333" s="28"/>
      <c r="N333" s="28"/>
    </row>
    <row r="334" spans="1:14" ht="13.5" thickBot="1">
      <c r="A334" s="82"/>
      <c r="B334" s="51" t="s">
        <v>14</v>
      </c>
      <c r="C334" s="51" t="s">
        <v>393</v>
      </c>
      <c r="D334" s="51">
        <v>223</v>
      </c>
      <c r="E334" s="159" t="s">
        <v>703</v>
      </c>
      <c r="F334" s="159" t="s">
        <v>712</v>
      </c>
      <c r="G334" s="154" t="s">
        <v>722</v>
      </c>
      <c r="H334" s="15" t="s">
        <v>14</v>
      </c>
      <c r="I334" s="42">
        <f t="shared" si="5"/>
      </c>
      <c r="J334" s="61">
        <v>221</v>
      </c>
      <c r="K334" s="61">
        <v>230</v>
      </c>
      <c r="L334" s="138"/>
      <c r="M334" s="28"/>
      <c r="N334" s="28"/>
    </row>
    <row r="335" spans="1:14" ht="13.5" thickBot="1">
      <c r="A335" s="82"/>
      <c r="B335" s="51" t="s">
        <v>14</v>
      </c>
      <c r="C335" s="51" t="s">
        <v>393</v>
      </c>
      <c r="D335" s="51">
        <v>224</v>
      </c>
      <c r="E335" s="159" t="s">
        <v>704</v>
      </c>
      <c r="F335" s="159" t="s">
        <v>713</v>
      </c>
      <c r="G335" s="154" t="s">
        <v>722</v>
      </c>
      <c r="H335" s="15" t="s">
        <v>14</v>
      </c>
      <c r="I335" s="42">
        <f t="shared" si="5"/>
      </c>
      <c r="J335" s="61">
        <v>221</v>
      </c>
      <c r="K335" s="61">
        <v>230</v>
      </c>
      <c r="L335" s="138"/>
      <c r="M335" s="28"/>
      <c r="N335" s="28"/>
    </row>
    <row r="336" spans="1:14" ht="12.75">
      <c r="A336" s="82"/>
      <c r="B336" s="51" t="s">
        <v>14</v>
      </c>
      <c r="C336" s="51" t="s">
        <v>393</v>
      </c>
      <c r="D336" s="51">
        <v>225</v>
      </c>
      <c r="E336" s="159" t="s">
        <v>705</v>
      </c>
      <c r="F336" s="159" t="s">
        <v>714</v>
      </c>
      <c r="G336" s="164" t="s">
        <v>723</v>
      </c>
      <c r="H336" s="15" t="s">
        <v>14</v>
      </c>
      <c r="I336" s="42">
        <f t="shared" si="5"/>
      </c>
      <c r="J336" s="61">
        <v>221</v>
      </c>
      <c r="K336" s="61">
        <v>230</v>
      </c>
      <c r="L336" s="138"/>
      <c r="M336" s="28"/>
      <c r="N336" s="28"/>
    </row>
    <row r="337" spans="1:14" ht="13.5" thickBot="1">
      <c r="A337" s="82"/>
      <c r="B337" s="51" t="s">
        <v>14</v>
      </c>
      <c r="C337" s="51" t="s">
        <v>393</v>
      </c>
      <c r="D337" s="51">
        <v>226</v>
      </c>
      <c r="E337" s="159" t="s">
        <v>578</v>
      </c>
      <c r="F337" s="159" t="s">
        <v>715</v>
      </c>
      <c r="G337" s="154" t="s">
        <v>724</v>
      </c>
      <c r="H337" s="15" t="s">
        <v>14</v>
      </c>
      <c r="I337" s="42">
        <f t="shared" si="5"/>
      </c>
      <c r="J337" s="61">
        <v>221</v>
      </c>
      <c r="K337" s="61">
        <v>230</v>
      </c>
      <c r="L337" s="138"/>
      <c r="M337" s="28"/>
      <c r="N337" s="28"/>
    </row>
    <row r="338" spans="1:14" ht="13.5" thickBot="1">
      <c r="A338" s="82"/>
      <c r="B338" s="51" t="s">
        <v>14</v>
      </c>
      <c r="C338" s="51" t="s">
        <v>393</v>
      </c>
      <c r="D338" s="51" t="s">
        <v>120</v>
      </c>
      <c r="E338" s="159" t="s">
        <v>706</v>
      </c>
      <c r="F338" s="159" t="s">
        <v>716</v>
      </c>
      <c r="G338" s="161" t="s">
        <v>725</v>
      </c>
      <c r="H338" s="15" t="s">
        <v>14</v>
      </c>
      <c r="I338" s="42">
        <f t="shared" si="5"/>
      </c>
      <c r="J338" s="61">
        <v>221</v>
      </c>
      <c r="K338" s="61">
        <v>230</v>
      </c>
      <c r="L338" s="138"/>
      <c r="M338" s="28"/>
      <c r="N338" s="28"/>
    </row>
    <row r="339" spans="1:14" ht="13.5" thickBot="1">
      <c r="A339" s="82"/>
      <c r="B339" s="51" t="s">
        <v>14</v>
      </c>
      <c r="C339" s="51" t="s">
        <v>393</v>
      </c>
      <c r="D339" s="51" t="s">
        <v>120</v>
      </c>
      <c r="E339" s="159" t="s">
        <v>707</v>
      </c>
      <c r="F339" s="159" t="s">
        <v>717</v>
      </c>
      <c r="G339" s="161" t="s">
        <v>726</v>
      </c>
      <c r="H339" s="15" t="s">
        <v>14</v>
      </c>
      <c r="I339" s="42">
        <f t="shared" si="5"/>
      </c>
      <c r="J339" s="61">
        <v>221</v>
      </c>
      <c r="K339" s="61">
        <v>230</v>
      </c>
      <c r="L339" s="138"/>
      <c r="M339" s="28"/>
      <c r="N339" s="28"/>
    </row>
    <row r="340" spans="1:14" ht="12.75">
      <c r="A340" s="82"/>
      <c r="B340" s="51" t="s">
        <v>14</v>
      </c>
      <c r="C340" s="51" t="s">
        <v>393</v>
      </c>
      <c r="D340" s="51" t="s">
        <v>120</v>
      </c>
      <c r="E340" s="159" t="s">
        <v>708</v>
      </c>
      <c r="F340" s="159" t="s">
        <v>718</v>
      </c>
      <c r="G340" s="15" t="s">
        <v>727</v>
      </c>
      <c r="H340" s="15" t="s">
        <v>14</v>
      </c>
      <c r="I340" s="42" t="str">
        <f t="shared" si="5"/>
        <v>*</v>
      </c>
      <c r="J340" s="61">
        <v>221</v>
      </c>
      <c r="K340" s="61">
        <v>230</v>
      </c>
      <c r="L340" s="138"/>
      <c r="M340" s="28"/>
      <c r="N340" s="28"/>
    </row>
    <row r="341" spans="1:14" ht="12.75">
      <c r="A341" s="82"/>
      <c r="B341" s="51" t="s">
        <v>14</v>
      </c>
      <c r="C341" s="51" t="s">
        <v>393</v>
      </c>
      <c r="D341" s="162" t="s">
        <v>120</v>
      </c>
      <c r="E341" s="159" t="s">
        <v>709</v>
      </c>
      <c r="F341" s="159" t="s">
        <v>719</v>
      </c>
      <c r="G341" s="15" t="s">
        <v>728</v>
      </c>
      <c r="H341" s="15" t="s">
        <v>14</v>
      </c>
      <c r="I341" s="42" t="str">
        <f t="shared" si="5"/>
        <v>*</v>
      </c>
      <c r="J341" s="61">
        <v>221</v>
      </c>
      <c r="K341" s="61">
        <v>230</v>
      </c>
      <c r="L341" s="138"/>
      <c r="M341" s="28"/>
      <c r="N341" s="28"/>
    </row>
    <row r="342" spans="1:14" ht="12.75">
      <c r="A342" s="82"/>
      <c r="B342" s="39"/>
      <c r="C342" s="39"/>
      <c r="D342" s="39"/>
      <c r="E342" s="39"/>
      <c r="F342" s="39"/>
      <c r="G342" s="39"/>
      <c r="H342" s="35"/>
      <c r="I342" s="42">
        <f t="shared" si="5"/>
      </c>
      <c r="J342" s="57"/>
      <c r="K342" s="57"/>
      <c r="L342" s="137"/>
      <c r="M342" s="28"/>
      <c r="N342" s="28"/>
    </row>
    <row r="343" spans="1:14" ht="12.75">
      <c r="A343" s="82"/>
      <c r="B343" s="39"/>
      <c r="C343" s="39"/>
      <c r="D343" s="39"/>
      <c r="E343" s="39"/>
      <c r="F343" s="39"/>
      <c r="G343" s="39"/>
      <c r="H343" s="35"/>
      <c r="I343" s="42"/>
      <c r="J343" s="57"/>
      <c r="K343" s="57"/>
      <c r="L343" s="137"/>
      <c r="M343" s="28"/>
      <c r="N343" s="28"/>
    </row>
    <row r="344" spans="1:14" ht="12.75">
      <c r="A344" s="82"/>
      <c r="B344" s="39"/>
      <c r="C344" s="39"/>
      <c r="D344" s="39"/>
      <c r="E344" s="39"/>
      <c r="F344" s="39"/>
      <c r="G344" s="39"/>
      <c r="H344" s="35"/>
      <c r="I344" s="42"/>
      <c r="J344" s="57"/>
      <c r="K344" s="57"/>
      <c r="L344" s="137"/>
      <c r="M344" s="28"/>
      <c r="N344" s="28"/>
    </row>
    <row r="345" spans="1:14" ht="12.75">
      <c r="A345" s="82"/>
      <c r="B345" s="39"/>
      <c r="C345" s="39"/>
      <c r="D345" s="39"/>
      <c r="E345" s="39"/>
      <c r="F345" s="39"/>
      <c r="G345" s="39"/>
      <c r="H345" s="35"/>
      <c r="I345" s="42">
        <f t="shared" si="5"/>
      </c>
      <c r="J345" s="57"/>
      <c r="K345" s="57"/>
      <c r="L345" s="137"/>
      <c r="M345" s="28"/>
      <c r="N345" s="28"/>
    </row>
    <row r="346" spans="1:14" ht="13.5" thickBot="1">
      <c r="A346" s="83"/>
      <c r="B346" s="84"/>
      <c r="C346" s="84"/>
      <c r="D346" s="84"/>
      <c r="E346" s="84"/>
      <c r="F346" s="84"/>
      <c r="G346" s="84"/>
      <c r="H346" s="85"/>
      <c r="I346" s="89">
        <f t="shared" si="5"/>
      </c>
      <c r="J346" s="85"/>
      <c r="K346" s="85"/>
      <c r="L346" s="141"/>
      <c r="M346" s="28"/>
      <c r="N346" s="28"/>
    </row>
    <row r="347" spans="1:14" ht="15">
      <c r="A347" s="116"/>
      <c r="B347" s="92" t="s">
        <v>14</v>
      </c>
      <c r="C347" s="101" t="s">
        <v>394</v>
      </c>
      <c r="D347" s="95">
        <v>231</v>
      </c>
      <c r="E347" s="158" t="s">
        <v>578</v>
      </c>
      <c r="F347" s="15" t="s">
        <v>680</v>
      </c>
      <c r="G347" s="159" t="s">
        <v>690</v>
      </c>
      <c r="H347" s="15" t="s">
        <v>14</v>
      </c>
      <c r="I347" s="81" t="str">
        <f t="shared" si="5"/>
        <v>*</v>
      </c>
      <c r="J347" s="157">
        <v>231</v>
      </c>
      <c r="K347" s="157">
        <v>240</v>
      </c>
      <c r="L347" s="148"/>
      <c r="M347" s="28"/>
      <c r="N347" s="28"/>
    </row>
    <row r="348" spans="1:14" ht="15">
      <c r="A348" s="105"/>
      <c r="B348" s="43" t="s">
        <v>14</v>
      </c>
      <c r="C348" s="49" t="s">
        <v>394</v>
      </c>
      <c r="D348" s="41">
        <v>232</v>
      </c>
      <c r="E348" s="159" t="s">
        <v>670</v>
      </c>
      <c r="F348" s="15" t="s">
        <v>681</v>
      </c>
      <c r="G348" s="159" t="s">
        <v>691</v>
      </c>
      <c r="H348" s="15" t="s">
        <v>14</v>
      </c>
      <c r="I348" s="42">
        <f t="shared" si="5"/>
      </c>
      <c r="J348" s="52">
        <v>231</v>
      </c>
      <c r="K348" s="52">
        <v>240</v>
      </c>
      <c r="L348" s="138"/>
      <c r="M348" s="28"/>
      <c r="N348" s="28"/>
    </row>
    <row r="349" spans="1:14" s="27" customFormat="1" ht="15">
      <c r="A349" s="105"/>
      <c r="B349" s="43" t="s">
        <v>14</v>
      </c>
      <c r="C349" s="49" t="s">
        <v>394</v>
      </c>
      <c r="D349" s="41">
        <v>233</v>
      </c>
      <c r="E349" s="159" t="s">
        <v>671</v>
      </c>
      <c r="F349" s="15" t="s">
        <v>682</v>
      </c>
      <c r="G349" s="159" t="s">
        <v>692</v>
      </c>
      <c r="H349" s="15" t="s">
        <v>14</v>
      </c>
      <c r="I349" s="42" t="str">
        <f t="shared" si="5"/>
        <v>*</v>
      </c>
      <c r="J349" s="52">
        <v>231</v>
      </c>
      <c r="K349" s="52">
        <v>240</v>
      </c>
      <c r="L349" s="138"/>
      <c r="M349" s="28"/>
      <c r="N349" s="28"/>
    </row>
    <row r="350" spans="1:14" ht="15">
      <c r="A350" s="105"/>
      <c r="B350" s="43" t="s">
        <v>14</v>
      </c>
      <c r="C350" s="49" t="s">
        <v>394</v>
      </c>
      <c r="D350" s="41">
        <v>234</v>
      </c>
      <c r="E350" s="159" t="s">
        <v>672</v>
      </c>
      <c r="F350" s="15" t="s">
        <v>683</v>
      </c>
      <c r="G350" s="159" t="s">
        <v>693</v>
      </c>
      <c r="H350" s="15" t="s">
        <v>14</v>
      </c>
      <c r="I350" s="42">
        <f t="shared" si="5"/>
      </c>
      <c r="J350" s="52">
        <v>231</v>
      </c>
      <c r="K350" s="52">
        <v>240</v>
      </c>
      <c r="L350" s="138"/>
      <c r="M350" s="28"/>
      <c r="N350" s="28"/>
    </row>
    <row r="351" spans="1:14" ht="15">
      <c r="A351" s="105"/>
      <c r="B351" s="43" t="s">
        <v>14</v>
      </c>
      <c r="C351" s="49" t="s">
        <v>394</v>
      </c>
      <c r="D351" s="41">
        <v>235</v>
      </c>
      <c r="E351" s="159" t="s">
        <v>673</v>
      </c>
      <c r="F351" s="15" t="s">
        <v>684</v>
      </c>
      <c r="G351" s="159" t="s">
        <v>694</v>
      </c>
      <c r="H351" s="15" t="s">
        <v>14</v>
      </c>
      <c r="I351" s="42">
        <f t="shared" si="5"/>
      </c>
      <c r="J351" s="52">
        <v>231</v>
      </c>
      <c r="K351" s="52">
        <v>240</v>
      </c>
      <c r="L351" s="138"/>
      <c r="M351" s="28"/>
      <c r="N351" s="28"/>
    </row>
    <row r="352" spans="1:14" ht="15">
      <c r="A352" s="105"/>
      <c r="B352" s="43" t="s">
        <v>14</v>
      </c>
      <c r="C352" s="49" t="s">
        <v>394</v>
      </c>
      <c r="D352" s="41">
        <v>236</v>
      </c>
      <c r="E352" s="159" t="s">
        <v>674</v>
      </c>
      <c r="F352" s="15" t="s">
        <v>685</v>
      </c>
      <c r="G352" s="159" t="s">
        <v>695</v>
      </c>
      <c r="H352" s="15" t="s">
        <v>14</v>
      </c>
      <c r="I352" s="42" t="str">
        <f t="shared" si="5"/>
        <v>*</v>
      </c>
      <c r="J352" s="52">
        <v>231</v>
      </c>
      <c r="K352" s="52">
        <v>240</v>
      </c>
      <c r="L352" s="138"/>
      <c r="M352" s="28"/>
      <c r="N352" s="28"/>
    </row>
    <row r="353" spans="1:14" ht="15.75" thickBot="1">
      <c r="A353" s="105"/>
      <c r="B353" s="43" t="s">
        <v>14</v>
      </c>
      <c r="C353" s="49" t="s">
        <v>394</v>
      </c>
      <c r="D353" s="41" t="s">
        <v>120</v>
      </c>
      <c r="E353" s="159" t="s">
        <v>675</v>
      </c>
      <c r="F353" s="15" t="s">
        <v>686</v>
      </c>
      <c r="G353" s="161" t="s">
        <v>696</v>
      </c>
      <c r="H353" s="15" t="s">
        <v>14</v>
      </c>
      <c r="I353" s="42" t="str">
        <f t="shared" si="5"/>
        <v>*</v>
      </c>
      <c r="J353" s="52">
        <v>231</v>
      </c>
      <c r="K353" s="52">
        <v>240</v>
      </c>
      <c r="L353" s="138"/>
      <c r="M353" s="28"/>
      <c r="N353" s="28"/>
    </row>
    <row r="354" spans="1:14" ht="15.75" thickBot="1">
      <c r="A354" s="105"/>
      <c r="B354" s="43" t="s">
        <v>14</v>
      </c>
      <c r="C354" s="49" t="s">
        <v>394</v>
      </c>
      <c r="D354" s="41" t="s">
        <v>120</v>
      </c>
      <c r="E354" s="153" t="s">
        <v>676</v>
      </c>
      <c r="F354" s="15" t="s">
        <v>687</v>
      </c>
      <c r="G354" s="161" t="s">
        <v>697</v>
      </c>
      <c r="H354" s="15" t="s">
        <v>14</v>
      </c>
      <c r="I354" s="42">
        <f t="shared" si="5"/>
      </c>
      <c r="J354" s="52">
        <v>231</v>
      </c>
      <c r="K354" s="52">
        <v>240</v>
      </c>
      <c r="L354" s="138"/>
      <c r="M354" s="28"/>
      <c r="N354" s="28"/>
    </row>
    <row r="355" spans="1:14" ht="15.75" thickBot="1">
      <c r="A355" s="105"/>
      <c r="B355" s="43" t="s">
        <v>14</v>
      </c>
      <c r="C355" s="49" t="s">
        <v>394</v>
      </c>
      <c r="D355" s="41" t="s">
        <v>120</v>
      </c>
      <c r="E355" s="153" t="s">
        <v>677</v>
      </c>
      <c r="F355" s="15" t="s">
        <v>688</v>
      </c>
      <c r="G355" s="161" t="s">
        <v>698</v>
      </c>
      <c r="H355" s="15" t="s">
        <v>14</v>
      </c>
      <c r="I355" s="42">
        <f t="shared" si="5"/>
      </c>
      <c r="J355" s="52">
        <v>231</v>
      </c>
      <c r="K355" s="52">
        <v>240</v>
      </c>
      <c r="L355" s="138"/>
      <c r="M355" s="28"/>
      <c r="N355" s="28"/>
    </row>
    <row r="356" spans="1:14" ht="13.5" thickBot="1">
      <c r="A356" s="105"/>
      <c r="B356" s="43"/>
      <c r="C356" s="43"/>
      <c r="D356" s="43" t="s">
        <v>120</v>
      </c>
      <c r="E356" s="153" t="s">
        <v>485</v>
      </c>
      <c r="F356" s="160" t="s">
        <v>171</v>
      </c>
      <c r="G356" s="161" t="s">
        <v>351</v>
      </c>
      <c r="H356" s="160" t="s">
        <v>14</v>
      </c>
      <c r="I356" s="42" t="str">
        <f t="shared" si="5"/>
        <v>*</v>
      </c>
      <c r="J356" s="52">
        <v>231</v>
      </c>
      <c r="K356" s="52">
        <v>240</v>
      </c>
      <c r="L356" s="138"/>
      <c r="M356" s="28"/>
      <c r="N356" s="28"/>
    </row>
    <row r="357" spans="1:14" s="27" customFormat="1" ht="13.5" thickBot="1">
      <c r="A357" s="105"/>
      <c r="B357" s="43"/>
      <c r="C357" s="43"/>
      <c r="D357" s="43" t="s">
        <v>120</v>
      </c>
      <c r="E357" s="153" t="s">
        <v>678</v>
      </c>
      <c r="F357" s="15" t="s">
        <v>144</v>
      </c>
      <c r="G357" s="161" t="s">
        <v>699</v>
      </c>
      <c r="H357" s="15" t="s">
        <v>14</v>
      </c>
      <c r="I357" s="42">
        <f t="shared" si="5"/>
      </c>
      <c r="J357" s="52">
        <v>231</v>
      </c>
      <c r="K357" s="52">
        <v>240</v>
      </c>
      <c r="L357" s="138"/>
      <c r="M357" s="28"/>
      <c r="N357" s="28"/>
    </row>
    <row r="358" spans="1:14" s="27" customFormat="1" ht="13.5" thickBot="1">
      <c r="A358" s="105"/>
      <c r="B358" s="43"/>
      <c r="C358" s="43"/>
      <c r="D358" s="43" t="s">
        <v>120</v>
      </c>
      <c r="E358" s="153" t="s">
        <v>679</v>
      </c>
      <c r="F358" s="15" t="s">
        <v>689</v>
      </c>
      <c r="G358" s="15" t="s">
        <v>700</v>
      </c>
      <c r="H358" s="15" t="s">
        <v>14</v>
      </c>
      <c r="I358" s="42"/>
      <c r="J358" s="52">
        <v>231</v>
      </c>
      <c r="K358" s="52">
        <v>240</v>
      </c>
      <c r="L358" s="138"/>
      <c r="M358" s="28"/>
      <c r="N358" s="28"/>
    </row>
    <row r="359" spans="1:14" s="27" customFormat="1" ht="12.75">
      <c r="A359" s="82"/>
      <c r="B359" s="51"/>
      <c r="C359" s="39"/>
      <c r="D359" s="39"/>
      <c r="E359" s="39"/>
      <c r="F359" s="39"/>
      <c r="G359" s="39"/>
      <c r="H359" s="35"/>
      <c r="I359" s="42"/>
      <c r="J359" s="52"/>
      <c r="K359" s="52"/>
      <c r="L359" s="138"/>
      <c r="M359" s="28"/>
      <c r="N359" s="28"/>
    </row>
    <row r="360" spans="1:14" ht="12.75">
      <c r="A360" s="82"/>
      <c r="B360" s="51"/>
      <c r="C360" s="39"/>
      <c r="D360" s="39"/>
      <c r="E360" s="39"/>
      <c r="F360" s="39"/>
      <c r="G360" s="39"/>
      <c r="H360" s="35"/>
      <c r="I360" s="42">
        <f t="shared" si="5"/>
      </c>
      <c r="J360" s="35"/>
      <c r="K360" s="35"/>
      <c r="L360" s="137"/>
      <c r="M360" s="28"/>
      <c r="N360" s="28"/>
    </row>
    <row r="361" spans="1:14" ht="13.5" thickBot="1">
      <c r="A361" s="83"/>
      <c r="B361" s="84"/>
      <c r="C361" s="84"/>
      <c r="D361" s="84"/>
      <c r="E361" s="84"/>
      <c r="F361" s="84"/>
      <c r="G361" s="84"/>
      <c r="H361" s="85"/>
      <c r="I361" s="89">
        <f t="shared" si="5"/>
      </c>
      <c r="J361" s="85"/>
      <c r="K361" s="85"/>
      <c r="L361" s="141"/>
      <c r="M361" s="28"/>
      <c r="N361" s="28"/>
    </row>
    <row r="362" spans="1:14" ht="15">
      <c r="A362" s="116"/>
      <c r="B362" s="94" t="s">
        <v>13</v>
      </c>
      <c r="C362" s="101" t="s">
        <v>335</v>
      </c>
      <c r="D362" s="95">
        <v>241</v>
      </c>
      <c r="E362" s="94" t="s">
        <v>637</v>
      </c>
      <c r="F362" s="94" t="s">
        <v>17</v>
      </c>
      <c r="G362" s="94" t="s">
        <v>59</v>
      </c>
      <c r="H362" s="97" t="s">
        <v>13</v>
      </c>
      <c r="I362" s="81">
        <f t="shared" si="5"/>
      </c>
      <c r="J362" s="81">
        <v>241</v>
      </c>
      <c r="K362" s="81">
        <v>250</v>
      </c>
      <c r="L362" s="145" t="s">
        <v>336</v>
      </c>
      <c r="M362" s="28"/>
      <c r="N362" s="28"/>
    </row>
    <row r="363" spans="1:14" ht="15">
      <c r="A363" s="105"/>
      <c r="B363" s="34" t="s">
        <v>13</v>
      </c>
      <c r="C363" s="49" t="s">
        <v>335</v>
      </c>
      <c r="D363" s="41">
        <v>242</v>
      </c>
      <c r="E363" s="34" t="s">
        <v>638</v>
      </c>
      <c r="F363" s="34" t="s">
        <v>89</v>
      </c>
      <c r="G363" s="34" t="s">
        <v>93</v>
      </c>
      <c r="H363" s="44" t="s">
        <v>13</v>
      </c>
      <c r="I363" s="42">
        <f t="shared" si="5"/>
      </c>
      <c r="J363" s="42">
        <v>241</v>
      </c>
      <c r="K363" s="42">
        <v>250</v>
      </c>
      <c r="L363" s="133"/>
      <c r="M363" s="28"/>
      <c r="N363" s="28"/>
    </row>
    <row r="364" spans="1:14" ht="15">
      <c r="A364" s="105"/>
      <c r="B364" s="34" t="s">
        <v>13</v>
      </c>
      <c r="C364" s="49" t="s">
        <v>335</v>
      </c>
      <c r="D364" s="41">
        <v>243</v>
      </c>
      <c r="E364" s="34" t="s">
        <v>639</v>
      </c>
      <c r="F364" s="34" t="s">
        <v>83</v>
      </c>
      <c r="G364" s="34" t="s">
        <v>85</v>
      </c>
      <c r="H364" s="44" t="s">
        <v>13</v>
      </c>
      <c r="I364" s="42">
        <f t="shared" si="5"/>
      </c>
      <c r="J364" s="42">
        <v>241</v>
      </c>
      <c r="K364" s="42">
        <v>250</v>
      </c>
      <c r="L364" s="133"/>
      <c r="M364" s="28"/>
      <c r="N364" s="28"/>
    </row>
    <row r="365" spans="1:14" ht="15">
      <c r="A365" s="105"/>
      <c r="B365" s="34" t="s">
        <v>13</v>
      </c>
      <c r="C365" s="49" t="s">
        <v>335</v>
      </c>
      <c r="D365" s="41">
        <v>244</v>
      </c>
      <c r="E365" s="34" t="s">
        <v>640</v>
      </c>
      <c r="F365" s="34" t="s">
        <v>337</v>
      </c>
      <c r="G365" s="34" t="s">
        <v>338</v>
      </c>
      <c r="H365" s="44" t="s">
        <v>13</v>
      </c>
      <c r="I365" s="42" t="str">
        <f t="shared" si="5"/>
        <v>*</v>
      </c>
      <c r="J365" s="42">
        <v>241</v>
      </c>
      <c r="K365" s="42">
        <v>250</v>
      </c>
      <c r="L365" s="133"/>
      <c r="M365" s="28"/>
      <c r="N365" s="28"/>
    </row>
    <row r="366" spans="1:14" ht="15">
      <c r="A366" s="105"/>
      <c r="B366" s="34" t="s">
        <v>13</v>
      </c>
      <c r="C366" s="49" t="s">
        <v>335</v>
      </c>
      <c r="D366" s="41">
        <v>245</v>
      </c>
      <c r="E366" s="34" t="s">
        <v>641</v>
      </c>
      <c r="F366" s="34" t="s">
        <v>87</v>
      </c>
      <c r="G366" s="34" t="s">
        <v>339</v>
      </c>
      <c r="H366" s="44" t="s">
        <v>13</v>
      </c>
      <c r="I366" s="42" t="str">
        <f t="shared" si="5"/>
        <v>*</v>
      </c>
      <c r="J366" s="42">
        <v>241</v>
      </c>
      <c r="K366" s="42">
        <v>250</v>
      </c>
      <c r="L366" s="133"/>
      <c r="M366" s="28"/>
      <c r="N366" s="28"/>
    </row>
    <row r="367" spans="1:14" ht="15">
      <c r="A367" s="105"/>
      <c r="B367" s="34" t="s">
        <v>13</v>
      </c>
      <c r="C367" s="49" t="s">
        <v>335</v>
      </c>
      <c r="D367" s="41">
        <v>246</v>
      </c>
      <c r="E367" s="34" t="s">
        <v>642</v>
      </c>
      <c r="F367" s="34" t="s">
        <v>41</v>
      </c>
      <c r="G367" s="34" t="s">
        <v>167</v>
      </c>
      <c r="H367" s="44" t="s">
        <v>13</v>
      </c>
      <c r="I367" s="42" t="str">
        <f t="shared" si="5"/>
        <v>*</v>
      </c>
      <c r="J367" s="42">
        <v>241</v>
      </c>
      <c r="K367" s="42">
        <v>250</v>
      </c>
      <c r="L367" s="133"/>
      <c r="M367" s="28"/>
      <c r="N367" s="28"/>
    </row>
    <row r="368" spans="1:14" ht="15">
      <c r="A368" s="105"/>
      <c r="B368" s="34" t="s">
        <v>13</v>
      </c>
      <c r="C368" s="49" t="s">
        <v>335</v>
      </c>
      <c r="D368" s="41" t="s">
        <v>120</v>
      </c>
      <c r="E368" s="34" t="s">
        <v>643</v>
      </c>
      <c r="F368" s="34" t="s">
        <v>340</v>
      </c>
      <c r="G368" s="34" t="s">
        <v>341</v>
      </c>
      <c r="H368" s="44" t="s">
        <v>13</v>
      </c>
      <c r="I368" s="42" t="str">
        <f t="shared" si="5"/>
        <v>*</v>
      </c>
      <c r="J368" s="42">
        <v>241</v>
      </c>
      <c r="K368" s="42">
        <v>250</v>
      </c>
      <c r="L368" s="133"/>
      <c r="M368" s="28"/>
      <c r="N368" s="28"/>
    </row>
    <row r="369" spans="1:14" ht="15">
      <c r="A369" s="105"/>
      <c r="B369" s="34" t="s">
        <v>13</v>
      </c>
      <c r="C369" s="49" t="s">
        <v>335</v>
      </c>
      <c r="D369" s="41" t="s">
        <v>120</v>
      </c>
      <c r="E369" s="34" t="s">
        <v>644</v>
      </c>
      <c r="F369" s="34" t="s">
        <v>342</v>
      </c>
      <c r="G369" s="34" t="s">
        <v>343</v>
      </c>
      <c r="H369" s="44" t="s">
        <v>13</v>
      </c>
      <c r="I369" s="42" t="str">
        <f t="shared" si="5"/>
        <v>*</v>
      </c>
      <c r="J369" s="42">
        <v>241</v>
      </c>
      <c r="K369" s="42">
        <v>250</v>
      </c>
      <c r="L369" s="133"/>
      <c r="M369" s="29"/>
      <c r="N369" s="28"/>
    </row>
    <row r="370" spans="1:14" ht="15">
      <c r="A370" s="105"/>
      <c r="B370" s="34" t="s">
        <v>13</v>
      </c>
      <c r="C370" s="49" t="s">
        <v>335</v>
      </c>
      <c r="D370" s="41" t="s">
        <v>120</v>
      </c>
      <c r="E370" s="34" t="s">
        <v>645</v>
      </c>
      <c r="F370" s="34" t="s">
        <v>205</v>
      </c>
      <c r="G370" s="34" t="s">
        <v>344</v>
      </c>
      <c r="H370" s="44" t="s">
        <v>13</v>
      </c>
      <c r="I370" s="42" t="str">
        <f t="shared" si="5"/>
        <v>*</v>
      </c>
      <c r="J370" s="42">
        <v>241</v>
      </c>
      <c r="K370" s="42">
        <v>250</v>
      </c>
      <c r="L370" s="133"/>
      <c r="M370" s="29"/>
      <c r="N370" s="28"/>
    </row>
    <row r="371" spans="1:14" ht="15">
      <c r="A371" s="105"/>
      <c r="B371" s="34"/>
      <c r="C371" s="49"/>
      <c r="D371" s="41"/>
      <c r="E371" s="34"/>
      <c r="F371" s="34"/>
      <c r="G371" s="34"/>
      <c r="H371" s="44"/>
      <c r="I371" s="42"/>
      <c r="J371" s="42"/>
      <c r="K371" s="42"/>
      <c r="L371" s="133"/>
      <c r="M371" s="29"/>
      <c r="N371" s="28"/>
    </row>
    <row r="372" spans="1:14" ht="15">
      <c r="A372" s="105"/>
      <c r="B372" s="34"/>
      <c r="C372" s="49"/>
      <c r="D372" s="41"/>
      <c r="E372" s="34"/>
      <c r="F372" s="34"/>
      <c r="G372" s="34"/>
      <c r="H372" s="44"/>
      <c r="I372" s="42"/>
      <c r="J372" s="42"/>
      <c r="K372" s="42"/>
      <c r="L372" s="133"/>
      <c r="M372" s="29"/>
      <c r="N372" s="28"/>
    </row>
    <row r="373" spans="1:14" ht="15">
      <c r="A373" s="105"/>
      <c r="B373" s="34"/>
      <c r="C373" s="49"/>
      <c r="D373" s="41"/>
      <c r="E373" s="34"/>
      <c r="F373" s="34"/>
      <c r="G373" s="34"/>
      <c r="H373" s="44"/>
      <c r="I373" s="42"/>
      <c r="J373" s="42"/>
      <c r="K373" s="42"/>
      <c r="L373" s="133"/>
      <c r="M373" s="29"/>
      <c r="N373" s="28"/>
    </row>
    <row r="374" spans="1:14" ht="15">
      <c r="A374" s="105"/>
      <c r="B374" s="34"/>
      <c r="C374" s="49"/>
      <c r="D374" s="41"/>
      <c r="E374" s="34"/>
      <c r="F374" s="34"/>
      <c r="G374" s="34"/>
      <c r="H374" s="44"/>
      <c r="I374" s="42"/>
      <c r="J374" s="42"/>
      <c r="K374" s="42"/>
      <c r="L374" s="133"/>
      <c r="M374" s="29"/>
      <c r="N374" s="28"/>
    </row>
    <row r="375" spans="1:14" ht="15">
      <c r="A375" s="105"/>
      <c r="B375" s="34"/>
      <c r="C375" s="49"/>
      <c r="D375" s="41"/>
      <c r="E375" s="34"/>
      <c r="F375" s="34"/>
      <c r="G375" s="34"/>
      <c r="H375" s="44"/>
      <c r="I375" s="42"/>
      <c r="J375" s="42"/>
      <c r="K375" s="42"/>
      <c r="L375" s="133"/>
      <c r="M375" s="29"/>
      <c r="N375" s="28"/>
    </row>
    <row r="376" spans="1:14" ht="15.75" thickBot="1">
      <c r="A376" s="83"/>
      <c r="B376" s="127"/>
      <c r="C376" s="128"/>
      <c r="D376" s="129"/>
      <c r="E376" s="127"/>
      <c r="F376" s="127"/>
      <c r="G376" s="127"/>
      <c r="H376" s="130"/>
      <c r="I376" s="89">
        <f t="shared" si="5"/>
      </c>
      <c r="J376" s="131"/>
      <c r="K376" s="131"/>
      <c r="L376" s="141"/>
      <c r="M376" s="29"/>
      <c r="N376" s="28"/>
    </row>
    <row r="377" spans="1:14" ht="15.75" thickBot="1">
      <c r="A377" s="77"/>
      <c r="B377" s="92" t="s">
        <v>40</v>
      </c>
      <c r="C377" s="101" t="s">
        <v>345</v>
      </c>
      <c r="D377" s="155">
        <v>251</v>
      </c>
      <c r="E377" s="153" t="s">
        <v>650</v>
      </c>
      <c r="F377" s="49" t="s">
        <v>657</v>
      </c>
      <c r="G377" s="154" t="s">
        <v>663</v>
      </c>
      <c r="H377" s="15" t="s">
        <v>40</v>
      </c>
      <c r="I377" s="81">
        <f t="shared" si="5"/>
      </c>
      <c r="J377" s="157">
        <v>251</v>
      </c>
      <c r="K377" s="157">
        <v>260</v>
      </c>
      <c r="L377" s="148"/>
      <c r="M377" s="29"/>
      <c r="N377" s="28"/>
    </row>
    <row r="378" spans="1:14" ht="15.75" thickBot="1">
      <c r="A378" s="82"/>
      <c r="B378" s="43" t="s">
        <v>40</v>
      </c>
      <c r="C378" s="49" t="s">
        <v>345</v>
      </c>
      <c r="D378" s="156">
        <v>252</v>
      </c>
      <c r="E378" s="153" t="s">
        <v>651</v>
      </c>
      <c r="F378" s="49" t="s">
        <v>658</v>
      </c>
      <c r="G378" s="154" t="s">
        <v>664</v>
      </c>
      <c r="H378" s="15" t="s">
        <v>40</v>
      </c>
      <c r="I378" s="42">
        <f t="shared" si="5"/>
      </c>
      <c r="J378" s="52">
        <v>251</v>
      </c>
      <c r="K378" s="52">
        <v>260</v>
      </c>
      <c r="L378" s="138"/>
      <c r="M378" s="29"/>
      <c r="N378" s="28"/>
    </row>
    <row r="379" spans="1:14" ht="15.75" thickBot="1">
      <c r="A379" s="82"/>
      <c r="B379" s="43" t="s">
        <v>40</v>
      </c>
      <c r="C379" s="49" t="s">
        <v>345</v>
      </c>
      <c r="D379" s="156">
        <v>253</v>
      </c>
      <c r="E379" s="153" t="s">
        <v>652</v>
      </c>
      <c r="F379" s="49" t="s">
        <v>19</v>
      </c>
      <c r="G379" s="154" t="s">
        <v>665</v>
      </c>
      <c r="H379" s="15" t="s">
        <v>40</v>
      </c>
      <c r="I379" s="42">
        <f t="shared" si="5"/>
      </c>
      <c r="J379" s="52">
        <v>251</v>
      </c>
      <c r="K379" s="52">
        <v>260</v>
      </c>
      <c r="L379" s="138"/>
      <c r="M379" s="29"/>
      <c r="N379" s="28"/>
    </row>
    <row r="380" spans="1:14" ht="15.75" thickBot="1">
      <c r="A380" s="82"/>
      <c r="B380" s="43" t="s">
        <v>40</v>
      </c>
      <c r="C380" s="49" t="s">
        <v>345</v>
      </c>
      <c r="D380" s="156">
        <v>254</v>
      </c>
      <c r="E380" s="153" t="s">
        <v>653</v>
      </c>
      <c r="F380" s="49" t="s">
        <v>659</v>
      </c>
      <c r="G380" s="154" t="s">
        <v>666</v>
      </c>
      <c r="H380" s="15" t="s">
        <v>40</v>
      </c>
      <c r="I380" s="42">
        <f t="shared" si="5"/>
      </c>
      <c r="J380" s="52">
        <v>251</v>
      </c>
      <c r="K380" s="52">
        <v>260</v>
      </c>
      <c r="L380" s="138"/>
      <c r="M380" s="29"/>
      <c r="N380" s="28"/>
    </row>
    <row r="381" spans="1:14" ht="15.75" thickBot="1">
      <c r="A381" s="82"/>
      <c r="B381" s="43" t="s">
        <v>40</v>
      </c>
      <c r="C381" s="49" t="s">
        <v>345</v>
      </c>
      <c r="D381" s="156">
        <v>255</v>
      </c>
      <c r="E381" s="153" t="s">
        <v>654</v>
      </c>
      <c r="F381" s="49" t="s">
        <v>660</v>
      </c>
      <c r="G381" s="154" t="s">
        <v>667</v>
      </c>
      <c r="H381" s="15" t="s">
        <v>40</v>
      </c>
      <c r="I381" s="42" t="str">
        <f t="shared" si="5"/>
        <v>*</v>
      </c>
      <c r="J381" s="52">
        <v>251</v>
      </c>
      <c r="K381" s="52">
        <v>260</v>
      </c>
      <c r="L381" s="138"/>
      <c r="M381" s="29"/>
      <c r="N381" s="28"/>
    </row>
    <row r="382" spans="1:14" ht="15.75" thickBot="1">
      <c r="A382" s="82"/>
      <c r="B382" s="43" t="s">
        <v>40</v>
      </c>
      <c r="C382" s="49" t="s">
        <v>345</v>
      </c>
      <c r="D382" s="156">
        <v>256</v>
      </c>
      <c r="E382" s="153" t="s">
        <v>655</v>
      </c>
      <c r="F382" s="49" t="s">
        <v>661</v>
      </c>
      <c r="G382" s="154" t="s">
        <v>668</v>
      </c>
      <c r="H382" s="15" t="s">
        <v>40</v>
      </c>
      <c r="I382" s="42">
        <f t="shared" si="5"/>
      </c>
      <c r="J382" s="52">
        <v>251</v>
      </c>
      <c r="K382" s="52">
        <v>260</v>
      </c>
      <c r="L382" s="138"/>
      <c r="M382" s="29"/>
      <c r="N382" s="28"/>
    </row>
    <row r="383" spans="1:14" ht="15">
      <c r="A383" s="82"/>
      <c r="B383" s="43" t="s">
        <v>40</v>
      </c>
      <c r="C383" s="49" t="s">
        <v>345</v>
      </c>
      <c r="D383" s="156" t="s">
        <v>120</v>
      </c>
      <c r="E383" s="15" t="s">
        <v>656</v>
      </c>
      <c r="F383" s="15" t="s">
        <v>662</v>
      </c>
      <c r="G383" s="15" t="s">
        <v>669</v>
      </c>
      <c r="H383" s="15" t="s">
        <v>40</v>
      </c>
      <c r="I383" s="42">
        <f t="shared" si="5"/>
      </c>
      <c r="J383" s="52">
        <v>251</v>
      </c>
      <c r="K383" s="52">
        <v>260</v>
      </c>
      <c r="L383" s="138"/>
      <c r="M383" s="29"/>
      <c r="N383" s="28"/>
    </row>
    <row r="384" spans="1:14" ht="15">
      <c r="A384" s="82"/>
      <c r="B384" s="43" t="s">
        <v>40</v>
      </c>
      <c r="C384" s="49" t="s">
        <v>345</v>
      </c>
      <c r="D384" s="156" t="s">
        <v>120</v>
      </c>
      <c r="E384" s="39"/>
      <c r="F384" s="39"/>
      <c r="G384" s="39"/>
      <c r="H384" s="35"/>
      <c r="I384" s="42">
        <f t="shared" si="5"/>
      </c>
      <c r="J384" s="52">
        <v>251</v>
      </c>
      <c r="K384" s="52">
        <v>260</v>
      </c>
      <c r="L384" s="138"/>
      <c r="M384" s="29"/>
      <c r="N384" s="28"/>
    </row>
    <row r="385" spans="1:14" ht="15">
      <c r="A385" s="82"/>
      <c r="B385" s="43" t="s">
        <v>40</v>
      </c>
      <c r="C385" s="49" t="s">
        <v>345</v>
      </c>
      <c r="D385" s="156" t="s">
        <v>120</v>
      </c>
      <c r="E385" s="39"/>
      <c r="F385" s="39"/>
      <c r="G385" s="39"/>
      <c r="H385" s="35"/>
      <c r="I385" s="42">
        <f t="shared" si="5"/>
      </c>
      <c r="J385" s="52">
        <v>251</v>
      </c>
      <c r="K385" s="52">
        <v>260</v>
      </c>
      <c r="L385" s="138"/>
      <c r="M385" s="29"/>
      <c r="N385" s="28"/>
    </row>
    <row r="386" spans="1:14" ht="15">
      <c r="A386" s="82"/>
      <c r="B386" s="39"/>
      <c r="C386" s="58"/>
      <c r="D386" s="66"/>
      <c r="E386" s="39"/>
      <c r="F386" s="39"/>
      <c r="G386" s="39"/>
      <c r="H386" s="35"/>
      <c r="I386" s="42"/>
      <c r="J386" s="35"/>
      <c r="K386" s="35"/>
      <c r="L386" s="138"/>
      <c r="M386" s="29"/>
      <c r="N386" s="28"/>
    </row>
    <row r="387" spans="1:14" ht="15">
      <c r="A387" s="82"/>
      <c r="B387" s="39"/>
      <c r="C387" s="58"/>
      <c r="D387" s="66"/>
      <c r="E387" s="39"/>
      <c r="F387" s="39"/>
      <c r="G387" s="39"/>
      <c r="H387" s="35"/>
      <c r="I387" s="42"/>
      <c r="J387" s="35"/>
      <c r="K387" s="35"/>
      <c r="L387" s="138"/>
      <c r="M387" s="29"/>
      <c r="N387" s="28"/>
    </row>
    <row r="388" spans="1:14" ht="15">
      <c r="A388" s="82"/>
      <c r="B388" s="39"/>
      <c r="C388" s="58"/>
      <c r="D388" s="66"/>
      <c r="E388" s="39"/>
      <c r="F388" s="39"/>
      <c r="G388" s="39"/>
      <c r="H388" s="35"/>
      <c r="I388" s="42"/>
      <c r="J388" s="35"/>
      <c r="K388" s="35"/>
      <c r="L388" s="138"/>
      <c r="M388" s="29"/>
      <c r="N388" s="28"/>
    </row>
    <row r="389" spans="1:14" ht="15">
      <c r="A389" s="82"/>
      <c r="B389" s="39"/>
      <c r="C389" s="58"/>
      <c r="D389" s="66"/>
      <c r="E389" s="39"/>
      <c r="F389" s="39"/>
      <c r="G389" s="39"/>
      <c r="H389" s="35"/>
      <c r="I389" s="42"/>
      <c r="J389" s="35"/>
      <c r="K389" s="35"/>
      <c r="L389" s="138"/>
      <c r="M389" s="29"/>
      <c r="N389" s="28"/>
    </row>
    <row r="390" spans="1:14" ht="15">
      <c r="A390" s="82"/>
      <c r="B390" s="39"/>
      <c r="C390" s="58"/>
      <c r="D390" s="66"/>
      <c r="E390" s="39"/>
      <c r="F390" s="39"/>
      <c r="G390" s="39"/>
      <c r="H390" s="35"/>
      <c r="I390" s="42"/>
      <c r="J390" s="35"/>
      <c r="K390" s="35"/>
      <c r="L390" s="138"/>
      <c r="M390" s="29"/>
      <c r="N390" s="28"/>
    </row>
    <row r="391" spans="1:14" ht="15.75" thickBot="1">
      <c r="A391" s="83"/>
      <c r="B391" s="84"/>
      <c r="C391" s="128"/>
      <c r="D391" s="132"/>
      <c r="E391" s="84"/>
      <c r="F391" s="84"/>
      <c r="G391" s="84"/>
      <c r="H391" s="85"/>
      <c r="I391" s="89">
        <f t="shared" si="5"/>
      </c>
      <c r="J391" s="85"/>
      <c r="K391" s="85"/>
      <c r="L391" s="141"/>
      <c r="M391" s="29"/>
      <c r="N391" s="28"/>
    </row>
    <row r="392" spans="1:14" ht="12.75">
      <c r="A392" s="77"/>
      <c r="B392" s="92" t="s">
        <v>14</v>
      </c>
      <c r="C392" s="90" t="s">
        <v>395</v>
      </c>
      <c r="D392" s="79">
        <v>261</v>
      </c>
      <c r="E392" s="78" t="s">
        <v>474</v>
      </c>
      <c r="F392" s="78" t="s">
        <v>396</v>
      </c>
      <c r="G392" s="78" t="s">
        <v>403</v>
      </c>
      <c r="H392" s="80" t="s">
        <v>14</v>
      </c>
      <c r="I392" s="81">
        <f t="shared" si="5"/>
      </c>
      <c r="J392" s="80">
        <v>261</v>
      </c>
      <c r="K392" s="80">
        <v>270</v>
      </c>
      <c r="L392" s="143" t="s">
        <v>411</v>
      </c>
      <c r="M392" s="29"/>
      <c r="N392" s="28"/>
    </row>
    <row r="393" spans="1:14" ht="12.75">
      <c r="A393" s="82"/>
      <c r="B393" s="51" t="s">
        <v>14</v>
      </c>
      <c r="C393" s="68" t="s">
        <v>395</v>
      </c>
      <c r="D393" s="67">
        <v>262</v>
      </c>
      <c r="E393" s="63" t="s">
        <v>475</v>
      </c>
      <c r="F393" s="63" t="s">
        <v>397</v>
      </c>
      <c r="G393" s="63" t="s">
        <v>404</v>
      </c>
      <c r="H393" s="69" t="s">
        <v>14</v>
      </c>
      <c r="I393" s="42">
        <f t="shared" si="5"/>
      </c>
      <c r="J393" s="69">
        <v>261</v>
      </c>
      <c r="K393" s="69">
        <v>270</v>
      </c>
      <c r="L393" s="137"/>
      <c r="M393" s="29"/>
      <c r="N393" s="28"/>
    </row>
    <row r="394" spans="1:12" s="28" customFormat="1" ht="12.75">
      <c r="A394" s="82"/>
      <c r="B394" s="51" t="s">
        <v>14</v>
      </c>
      <c r="C394" s="68" t="s">
        <v>395</v>
      </c>
      <c r="D394" s="67">
        <v>263</v>
      </c>
      <c r="E394" s="63" t="s">
        <v>482</v>
      </c>
      <c r="F394" s="63" t="s">
        <v>398</v>
      </c>
      <c r="G394" s="63" t="s">
        <v>405</v>
      </c>
      <c r="H394" s="69" t="s">
        <v>14</v>
      </c>
      <c r="I394" s="42" t="str">
        <f t="shared" si="5"/>
        <v>*</v>
      </c>
      <c r="J394" s="69">
        <v>261</v>
      </c>
      <c r="K394" s="69">
        <v>270</v>
      </c>
      <c r="L394" s="137"/>
    </row>
    <row r="395" spans="1:12" s="28" customFormat="1" ht="12.75">
      <c r="A395" s="82"/>
      <c r="B395" s="51" t="s">
        <v>14</v>
      </c>
      <c r="C395" s="68" t="s">
        <v>395</v>
      </c>
      <c r="D395" s="67">
        <v>264</v>
      </c>
      <c r="E395" s="63" t="s">
        <v>476</v>
      </c>
      <c r="F395" s="63" t="s">
        <v>399</v>
      </c>
      <c r="G395" s="63" t="s">
        <v>406</v>
      </c>
      <c r="H395" s="69" t="s">
        <v>14</v>
      </c>
      <c r="I395" s="42">
        <f t="shared" si="5"/>
      </c>
      <c r="J395" s="69">
        <v>261</v>
      </c>
      <c r="K395" s="69">
        <v>270</v>
      </c>
      <c r="L395" s="137"/>
    </row>
    <row r="396" spans="1:14" ht="12.75">
      <c r="A396" s="82"/>
      <c r="B396" s="51" t="s">
        <v>14</v>
      </c>
      <c r="C396" s="68" t="s">
        <v>395</v>
      </c>
      <c r="D396" s="67">
        <v>265</v>
      </c>
      <c r="E396" s="63" t="s">
        <v>477</v>
      </c>
      <c r="F396" s="63" t="s">
        <v>346</v>
      </c>
      <c r="G396" s="63" t="s">
        <v>347</v>
      </c>
      <c r="H396" s="69" t="s">
        <v>14</v>
      </c>
      <c r="I396" s="42" t="str">
        <f t="shared" si="5"/>
        <v>*</v>
      </c>
      <c r="J396" s="69">
        <v>261</v>
      </c>
      <c r="K396" s="69">
        <v>270</v>
      </c>
      <c r="L396" s="137"/>
      <c r="M396" s="28"/>
      <c r="N396" s="28"/>
    </row>
    <row r="397" spans="1:14" s="27" customFormat="1" ht="12.75">
      <c r="A397" s="82"/>
      <c r="B397" s="51" t="s">
        <v>14</v>
      </c>
      <c r="C397" s="68" t="s">
        <v>395</v>
      </c>
      <c r="D397" s="67">
        <v>266</v>
      </c>
      <c r="E397" s="63" t="s">
        <v>478</v>
      </c>
      <c r="F397" s="63" t="s">
        <v>400</v>
      </c>
      <c r="G397" s="63" t="s">
        <v>407</v>
      </c>
      <c r="H397" s="69" t="s">
        <v>14</v>
      </c>
      <c r="I397" s="42">
        <f t="shared" si="5"/>
      </c>
      <c r="J397" s="69">
        <v>261</v>
      </c>
      <c r="K397" s="69">
        <v>270</v>
      </c>
      <c r="L397" s="137"/>
      <c r="M397" s="28"/>
      <c r="N397" s="28"/>
    </row>
    <row r="398" spans="1:14" ht="12.75">
      <c r="A398" s="82"/>
      <c r="B398" s="51" t="s">
        <v>14</v>
      </c>
      <c r="C398" s="68" t="s">
        <v>395</v>
      </c>
      <c r="D398" s="67" t="s">
        <v>120</v>
      </c>
      <c r="E398" s="63" t="s">
        <v>479</v>
      </c>
      <c r="F398" s="63" t="s">
        <v>401</v>
      </c>
      <c r="G398" s="63" t="s">
        <v>408</v>
      </c>
      <c r="H398" s="69" t="s">
        <v>14</v>
      </c>
      <c r="I398" s="42" t="str">
        <f aca="true" t="shared" si="6" ref="I398:I444">IF(ISBLANK(G398),"",IF($N$1-MID(G398,4,4)&lt;24,"*",""))</f>
        <v>*</v>
      </c>
      <c r="J398" s="69">
        <v>261</v>
      </c>
      <c r="K398" s="69">
        <v>270</v>
      </c>
      <c r="L398" s="137"/>
      <c r="M398" s="28"/>
      <c r="N398" s="28"/>
    </row>
    <row r="399" spans="1:14" ht="12.75">
      <c r="A399" s="82"/>
      <c r="B399" s="51" t="s">
        <v>14</v>
      </c>
      <c r="C399" s="68" t="s">
        <v>395</v>
      </c>
      <c r="D399" s="67" t="s">
        <v>120</v>
      </c>
      <c r="E399" s="63" t="s">
        <v>480</v>
      </c>
      <c r="F399" s="63" t="s">
        <v>131</v>
      </c>
      <c r="G399" s="63" t="s">
        <v>409</v>
      </c>
      <c r="H399" s="69" t="s">
        <v>14</v>
      </c>
      <c r="I399" s="42" t="str">
        <f t="shared" si="6"/>
        <v>*</v>
      </c>
      <c r="J399" s="69">
        <v>261</v>
      </c>
      <c r="K399" s="69">
        <v>270</v>
      </c>
      <c r="L399" s="137"/>
      <c r="M399" s="28"/>
      <c r="N399" s="28"/>
    </row>
    <row r="400" spans="1:14" ht="12.75">
      <c r="A400" s="82"/>
      <c r="B400" s="51" t="s">
        <v>14</v>
      </c>
      <c r="C400" s="68" t="s">
        <v>395</v>
      </c>
      <c r="D400" s="67" t="s">
        <v>120</v>
      </c>
      <c r="E400" s="63" t="s">
        <v>481</v>
      </c>
      <c r="F400" s="63" t="s">
        <v>402</v>
      </c>
      <c r="G400" s="63" t="s">
        <v>410</v>
      </c>
      <c r="H400" s="69" t="s">
        <v>14</v>
      </c>
      <c r="I400" s="42" t="str">
        <f t="shared" si="6"/>
        <v>*</v>
      </c>
      <c r="J400" s="69">
        <v>261</v>
      </c>
      <c r="K400" s="69">
        <v>270</v>
      </c>
      <c r="L400" s="137"/>
      <c r="M400" s="28"/>
      <c r="N400" s="28"/>
    </row>
    <row r="401" spans="1:14" ht="12.75">
      <c r="A401" s="82"/>
      <c r="B401" s="51"/>
      <c r="C401" s="68"/>
      <c r="D401" s="67"/>
      <c r="I401" s="42"/>
      <c r="J401" s="69"/>
      <c r="K401" s="69"/>
      <c r="L401" s="137"/>
      <c r="M401" s="28"/>
      <c r="N401" s="28"/>
    </row>
    <row r="402" spans="1:14" ht="12.75">
      <c r="A402" s="82"/>
      <c r="B402" s="51"/>
      <c r="C402" s="68"/>
      <c r="D402" s="67"/>
      <c r="I402" s="42"/>
      <c r="J402" s="69"/>
      <c r="K402" s="69"/>
      <c r="L402" s="137"/>
      <c r="M402" s="28"/>
      <c r="N402" s="28"/>
    </row>
    <row r="403" spans="1:14" ht="12.75">
      <c r="A403" s="82"/>
      <c r="B403" s="51"/>
      <c r="C403" s="68"/>
      <c r="D403" s="67"/>
      <c r="I403" s="42"/>
      <c r="J403" s="69"/>
      <c r="K403" s="69"/>
      <c r="L403" s="137"/>
      <c r="M403" s="28"/>
      <c r="N403" s="28"/>
    </row>
    <row r="404" spans="1:14" ht="12.75">
      <c r="A404" s="82"/>
      <c r="B404" s="51"/>
      <c r="C404" s="68"/>
      <c r="D404" s="67"/>
      <c r="I404" s="42"/>
      <c r="J404" s="69"/>
      <c r="K404" s="69"/>
      <c r="L404" s="137"/>
      <c r="M404" s="28"/>
      <c r="N404" s="28"/>
    </row>
    <row r="405" spans="1:14" ht="12.75">
      <c r="A405" s="82"/>
      <c r="B405" s="51"/>
      <c r="C405" s="68"/>
      <c r="D405" s="67"/>
      <c r="I405" s="42"/>
      <c r="J405" s="69"/>
      <c r="K405" s="69"/>
      <c r="L405" s="137"/>
      <c r="M405" s="28"/>
      <c r="N405" s="28"/>
    </row>
    <row r="406" spans="1:14" ht="13.5" thickBot="1">
      <c r="A406" s="83"/>
      <c r="B406" s="84"/>
      <c r="C406" s="84"/>
      <c r="D406" s="84"/>
      <c r="E406" s="84"/>
      <c r="F406" s="84"/>
      <c r="G406" s="84"/>
      <c r="H406" s="85"/>
      <c r="I406" s="89">
        <f t="shared" si="6"/>
      </c>
      <c r="J406" s="86"/>
      <c r="K406" s="86"/>
      <c r="L406" s="141"/>
      <c r="M406" s="28"/>
      <c r="N406" s="28"/>
    </row>
    <row r="407" spans="1:15" ht="12.75">
      <c r="A407" s="77"/>
      <c r="B407" s="78" t="s">
        <v>14</v>
      </c>
      <c r="C407" s="90" t="s">
        <v>412</v>
      </c>
      <c r="D407" s="79">
        <v>271</v>
      </c>
      <c r="E407" s="78" t="s">
        <v>483</v>
      </c>
      <c r="F407" s="78" t="s">
        <v>413</v>
      </c>
      <c r="G407" s="78" t="s">
        <v>419</v>
      </c>
      <c r="H407" s="80" t="s">
        <v>36</v>
      </c>
      <c r="I407" s="81" t="str">
        <f t="shared" si="6"/>
        <v>*</v>
      </c>
      <c r="J407" s="80">
        <v>271</v>
      </c>
      <c r="K407" s="80">
        <v>280</v>
      </c>
      <c r="L407" s="91" t="s">
        <v>427</v>
      </c>
      <c r="M407" s="28"/>
      <c r="N407" s="179"/>
      <c r="O407" s="150"/>
    </row>
    <row r="408" spans="1:15" s="27" customFormat="1" ht="21.75" thickBot="1">
      <c r="A408" s="82"/>
      <c r="B408" s="63" t="s">
        <v>14</v>
      </c>
      <c r="C408" s="68" t="s">
        <v>412</v>
      </c>
      <c r="D408" s="67">
        <v>272</v>
      </c>
      <c r="E408" s="63" t="s">
        <v>484</v>
      </c>
      <c r="F408" s="63" t="s">
        <v>414</v>
      </c>
      <c r="G408" s="63" t="s">
        <v>420</v>
      </c>
      <c r="H408" s="69" t="s">
        <v>36</v>
      </c>
      <c r="I408" s="42" t="str">
        <f t="shared" si="6"/>
        <v>*</v>
      </c>
      <c r="J408" s="69">
        <v>271</v>
      </c>
      <c r="K408" s="69">
        <v>280</v>
      </c>
      <c r="L408" s="137"/>
      <c r="M408" s="28"/>
      <c r="N408" s="180"/>
      <c r="O408" s="151" t="s">
        <v>419</v>
      </c>
    </row>
    <row r="409" spans="1:15" ht="12.75">
      <c r="A409" s="82"/>
      <c r="B409" s="63" t="s">
        <v>14</v>
      </c>
      <c r="C409" s="68" t="s">
        <v>412</v>
      </c>
      <c r="D409" s="67">
        <v>273</v>
      </c>
      <c r="E409" s="63" t="s">
        <v>485</v>
      </c>
      <c r="F409" s="63" t="s">
        <v>350</v>
      </c>
      <c r="G409" s="63" t="s">
        <v>351</v>
      </c>
      <c r="H409" s="69" t="s">
        <v>14</v>
      </c>
      <c r="I409" s="42" t="str">
        <f t="shared" si="6"/>
        <v>*</v>
      </c>
      <c r="J409" s="69">
        <v>271</v>
      </c>
      <c r="K409" s="69">
        <v>280</v>
      </c>
      <c r="L409" s="137"/>
      <c r="M409" s="28"/>
      <c r="N409" s="181"/>
      <c r="O409" s="150"/>
    </row>
    <row r="410" spans="1:15" s="27" customFormat="1" ht="21">
      <c r="A410" s="82"/>
      <c r="B410" s="63" t="s">
        <v>14</v>
      </c>
      <c r="C410" s="68" t="s">
        <v>412</v>
      </c>
      <c r="D410" s="67">
        <v>274</v>
      </c>
      <c r="E410" s="63" t="s">
        <v>486</v>
      </c>
      <c r="F410" s="63" t="s">
        <v>415</v>
      </c>
      <c r="G410" s="63" t="s">
        <v>421</v>
      </c>
      <c r="H410" s="69" t="s">
        <v>14</v>
      </c>
      <c r="I410" s="42" t="str">
        <f t="shared" si="6"/>
        <v>*</v>
      </c>
      <c r="J410" s="69">
        <v>271</v>
      </c>
      <c r="K410" s="69">
        <v>280</v>
      </c>
      <c r="L410" s="137"/>
      <c r="M410" s="28"/>
      <c r="N410" s="179"/>
      <c r="O410" s="150" t="s">
        <v>420</v>
      </c>
    </row>
    <row r="411" spans="1:15" ht="13.5" thickBot="1">
      <c r="A411" s="82"/>
      <c r="B411" s="63" t="s">
        <v>14</v>
      </c>
      <c r="C411" s="68" t="s">
        <v>412</v>
      </c>
      <c r="D411" s="67">
        <v>275</v>
      </c>
      <c r="E411" s="63" t="s">
        <v>487</v>
      </c>
      <c r="F411" s="63" t="s">
        <v>416</v>
      </c>
      <c r="G411" s="63" t="s">
        <v>422</v>
      </c>
      <c r="H411" s="69" t="s">
        <v>36</v>
      </c>
      <c r="I411" s="42" t="str">
        <f t="shared" si="6"/>
        <v>*</v>
      </c>
      <c r="J411" s="69">
        <v>271</v>
      </c>
      <c r="K411" s="69">
        <v>280</v>
      </c>
      <c r="L411" s="137"/>
      <c r="M411" s="28"/>
      <c r="N411" s="180"/>
      <c r="O411" s="151"/>
    </row>
    <row r="412" spans="1:15" ht="12.75">
      <c r="A412" s="82"/>
      <c r="B412" s="63" t="s">
        <v>14</v>
      </c>
      <c r="C412" s="68" t="s">
        <v>412</v>
      </c>
      <c r="D412" s="67">
        <v>276</v>
      </c>
      <c r="E412" s="63" t="s">
        <v>488</v>
      </c>
      <c r="F412" s="63" t="s">
        <v>209</v>
      </c>
      <c r="G412" s="63" t="s">
        <v>423</v>
      </c>
      <c r="H412" s="69" t="s">
        <v>14</v>
      </c>
      <c r="I412" s="42" t="str">
        <f t="shared" si="6"/>
        <v>*</v>
      </c>
      <c r="J412" s="69">
        <v>271</v>
      </c>
      <c r="K412" s="69">
        <v>280</v>
      </c>
      <c r="L412" s="137"/>
      <c r="M412" s="28"/>
      <c r="N412" s="181"/>
      <c r="O412" s="150"/>
    </row>
    <row r="413" spans="1:15" ht="21.75" thickBot="1">
      <c r="A413" s="82"/>
      <c r="B413" s="63" t="s">
        <v>14</v>
      </c>
      <c r="C413" s="68" t="s">
        <v>412</v>
      </c>
      <c r="D413" s="67" t="s">
        <v>120</v>
      </c>
      <c r="E413" s="63" t="s">
        <v>489</v>
      </c>
      <c r="F413" s="63" t="s">
        <v>87</v>
      </c>
      <c r="G413" s="63" t="s">
        <v>424</v>
      </c>
      <c r="H413" s="69" t="s">
        <v>36</v>
      </c>
      <c r="I413" s="42" t="str">
        <f t="shared" si="6"/>
        <v>*</v>
      </c>
      <c r="J413" s="69">
        <v>271</v>
      </c>
      <c r="K413" s="69">
        <v>280</v>
      </c>
      <c r="L413" s="137"/>
      <c r="M413" s="28"/>
      <c r="N413" s="180"/>
      <c r="O413" s="151" t="s">
        <v>351</v>
      </c>
    </row>
    <row r="414" spans="1:15" ht="20.25" customHeight="1">
      <c r="A414" s="82"/>
      <c r="B414" s="63" t="s">
        <v>14</v>
      </c>
      <c r="C414" s="68" t="s">
        <v>412</v>
      </c>
      <c r="D414" s="67" t="s">
        <v>120</v>
      </c>
      <c r="E414" s="63" t="s">
        <v>490</v>
      </c>
      <c r="F414" s="63" t="s">
        <v>417</v>
      </c>
      <c r="G414" s="63" t="s">
        <v>425</v>
      </c>
      <c r="H414" s="69" t="s">
        <v>14</v>
      </c>
      <c r="I414" s="42" t="str">
        <f t="shared" si="6"/>
        <v>*</v>
      </c>
      <c r="J414" s="69">
        <v>271</v>
      </c>
      <c r="K414" s="69">
        <v>280</v>
      </c>
      <c r="L414" s="137"/>
      <c r="M414" s="28"/>
      <c r="N414" s="177"/>
      <c r="O414" s="152"/>
    </row>
    <row r="415" spans="1:15" ht="21.75" thickBot="1">
      <c r="A415" s="82"/>
      <c r="B415" s="63" t="s">
        <v>14</v>
      </c>
      <c r="C415" s="68" t="s">
        <v>412</v>
      </c>
      <c r="D415" s="67" t="s">
        <v>120</v>
      </c>
      <c r="E415" s="63" t="s">
        <v>491</v>
      </c>
      <c r="F415" s="63" t="s">
        <v>418</v>
      </c>
      <c r="G415" s="63" t="s">
        <v>426</v>
      </c>
      <c r="H415" s="69" t="s">
        <v>14</v>
      </c>
      <c r="I415" s="42">
        <f t="shared" si="6"/>
      </c>
      <c r="J415" s="69">
        <v>271</v>
      </c>
      <c r="K415" s="69">
        <v>280</v>
      </c>
      <c r="L415" s="137"/>
      <c r="M415" s="28"/>
      <c r="N415" s="178"/>
      <c r="O415" s="151" t="s">
        <v>421</v>
      </c>
    </row>
    <row r="416" spans="1:15" ht="12.75">
      <c r="A416" s="82"/>
      <c r="C416" s="68"/>
      <c r="D416" s="67"/>
      <c r="I416" s="42"/>
      <c r="J416" s="69"/>
      <c r="K416" s="69"/>
      <c r="L416" s="137"/>
      <c r="M416" s="28"/>
      <c r="N416" s="177"/>
      <c r="O416" s="152"/>
    </row>
    <row r="417" spans="1:15" ht="21.75" thickBot="1">
      <c r="A417" s="82"/>
      <c r="C417" s="68"/>
      <c r="D417" s="67"/>
      <c r="I417" s="42"/>
      <c r="J417" s="69"/>
      <c r="K417" s="69"/>
      <c r="L417" s="137"/>
      <c r="M417" s="28"/>
      <c r="N417" s="178"/>
      <c r="O417" s="151" t="s">
        <v>422</v>
      </c>
    </row>
    <row r="418" spans="1:15" ht="12.75">
      <c r="A418" s="82"/>
      <c r="C418" s="68"/>
      <c r="D418" s="67"/>
      <c r="I418" s="42"/>
      <c r="J418" s="69"/>
      <c r="K418" s="69"/>
      <c r="L418" s="137"/>
      <c r="M418" s="28"/>
      <c r="N418" s="177"/>
      <c r="O418" s="150"/>
    </row>
    <row r="419" spans="1:15" ht="21.75" thickBot="1">
      <c r="A419" s="82"/>
      <c r="C419" s="68"/>
      <c r="D419" s="67"/>
      <c r="I419" s="42"/>
      <c r="J419" s="69"/>
      <c r="K419" s="69"/>
      <c r="L419" s="137"/>
      <c r="M419" s="28"/>
      <c r="N419" s="178"/>
      <c r="O419" s="151" t="s">
        <v>423</v>
      </c>
    </row>
    <row r="420" spans="1:14" ht="12.75">
      <c r="A420" s="82"/>
      <c r="C420" s="68"/>
      <c r="D420" s="67"/>
      <c r="I420" s="42"/>
      <c r="J420" s="69"/>
      <c r="K420" s="69"/>
      <c r="L420" s="137"/>
      <c r="M420" s="28"/>
      <c r="N420" s="28"/>
    </row>
    <row r="421" spans="1:14" ht="13.5" thickBot="1">
      <c r="A421" s="83"/>
      <c r="B421" s="84"/>
      <c r="C421" s="84"/>
      <c r="D421" s="84"/>
      <c r="E421" s="84"/>
      <c r="F421" s="84"/>
      <c r="G421" s="84"/>
      <c r="H421" s="85"/>
      <c r="I421" s="89">
        <f t="shared" si="6"/>
      </c>
      <c r="J421" s="86"/>
      <c r="K421" s="86"/>
      <c r="L421" s="141"/>
      <c r="M421" s="28"/>
      <c r="N421" s="28"/>
    </row>
    <row r="422" spans="1:14" ht="12.75">
      <c r="A422" s="87" t="s">
        <v>428</v>
      </c>
      <c r="B422" s="78" t="s">
        <v>14</v>
      </c>
      <c r="C422" s="78" t="s">
        <v>429</v>
      </c>
      <c r="D422" s="79">
        <v>281</v>
      </c>
      <c r="E422" s="78" t="s">
        <v>430</v>
      </c>
      <c r="F422" s="78" t="s">
        <v>438</v>
      </c>
      <c r="G422" s="78" t="s">
        <v>445</v>
      </c>
      <c r="H422" s="80" t="s">
        <v>14</v>
      </c>
      <c r="I422" s="81" t="str">
        <f t="shared" si="6"/>
        <v>*</v>
      </c>
      <c r="J422" s="80">
        <v>281</v>
      </c>
      <c r="K422" s="80">
        <v>290</v>
      </c>
      <c r="L422" s="149" t="s">
        <v>453</v>
      </c>
      <c r="M422" s="28"/>
      <c r="N422" s="28"/>
    </row>
    <row r="423" spans="1:14" ht="12.75">
      <c r="A423" s="88" t="s">
        <v>428</v>
      </c>
      <c r="B423" s="63" t="s">
        <v>14</v>
      </c>
      <c r="C423" s="63" t="s">
        <v>429</v>
      </c>
      <c r="D423" s="67">
        <v>282</v>
      </c>
      <c r="E423" s="63" t="s">
        <v>431</v>
      </c>
      <c r="F423" s="63" t="s">
        <v>11</v>
      </c>
      <c r="G423" s="63" t="s">
        <v>446</v>
      </c>
      <c r="H423" s="69" t="s">
        <v>14</v>
      </c>
      <c r="I423" s="42" t="str">
        <f t="shared" si="6"/>
        <v>*</v>
      </c>
      <c r="J423" s="69">
        <v>281</v>
      </c>
      <c r="K423" s="69">
        <v>290</v>
      </c>
      <c r="L423" s="137"/>
      <c r="M423" s="28"/>
      <c r="N423" s="28"/>
    </row>
    <row r="424" spans="1:14" ht="12.75">
      <c r="A424" s="88" t="s">
        <v>428</v>
      </c>
      <c r="B424" s="63" t="s">
        <v>14</v>
      </c>
      <c r="C424" s="63" t="s">
        <v>429</v>
      </c>
      <c r="D424" s="67" t="s">
        <v>120</v>
      </c>
      <c r="E424" s="63" t="s">
        <v>845</v>
      </c>
      <c r="F424" s="63" t="s">
        <v>846</v>
      </c>
      <c r="G424" s="63" t="s">
        <v>847</v>
      </c>
      <c r="H424" s="69" t="s">
        <v>14</v>
      </c>
      <c r="I424" s="42" t="str">
        <f t="shared" si="6"/>
        <v>*</v>
      </c>
      <c r="J424" s="69">
        <v>281</v>
      </c>
      <c r="K424" s="69">
        <v>290</v>
      </c>
      <c r="L424" s="137"/>
      <c r="M424" s="28"/>
      <c r="N424" s="28"/>
    </row>
    <row r="425" spans="1:14" ht="12.75">
      <c r="A425" s="88" t="s">
        <v>428</v>
      </c>
      <c r="B425" s="63" t="s">
        <v>14</v>
      </c>
      <c r="C425" s="63" t="s">
        <v>429</v>
      </c>
      <c r="D425" s="67">
        <v>284</v>
      </c>
      <c r="E425" s="63" t="s">
        <v>432</v>
      </c>
      <c r="F425" s="63" t="s">
        <v>439</v>
      </c>
      <c r="G425" s="63" t="s">
        <v>447</v>
      </c>
      <c r="H425" s="69" t="s">
        <v>14</v>
      </c>
      <c r="I425" s="42">
        <f t="shared" si="6"/>
      </c>
      <c r="J425" s="69">
        <v>281</v>
      </c>
      <c r="K425" s="69">
        <v>290</v>
      </c>
      <c r="L425" s="137"/>
      <c r="M425" s="28"/>
      <c r="N425" s="28"/>
    </row>
    <row r="426" spans="1:14" ht="12.75">
      <c r="A426" s="88" t="s">
        <v>428</v>
      </c>
      <c r="B426" s="63" t="s">
        <v>14</v>
      </c>
      <c r="C426" s="63" t="s">
        <v>429</v>
      </c>
      <c r="D426" s="67">
        <v>285</v>
      </c>
      <c r="E426" s="63" t="s">
        <v>433</v>
      </c>
      <c r="F426" s="63" t="s">
        <v>440</v>
      </c>
      <c r="G426" s="63" t="s">
        <v>448</v>
      </c>
      <c r="H426" s="69" t="s">
        <v>14</v>
      </c>
      <c r="I426" s="42" t="str">
        <f t="shared" si="6"/>
        <v>*</v>
      </c>
      <c r="J426" s="69">
        <v>281</v>
      </c>
      <c r="K426" s="69">
        <v>290</v>
      </c>
      <c r="L426" s="137"/>
      <c r="M426" s="28"/>
      <c r="N426" s="28"/>
    </row>
    <row r="427" spans="1:14" ht="12.75">
      <c r="A427" s="88" t="s">
        <v>428</v>
      </c>
      <c r="B427" s="63" t="s">
        <v>14</v>
      </c>
      <c r="C427" s="63" t="s">
        <v>429</v>
      </c>
      <c r="D427" s="67">
        <v>286</v>
      </c>
      <c r="E427" s="63" t="s">
        <v>434</v>
      </c>
      <c r="F427" s="63" t="s">
        <v>441</v>
      </c>
      <c r="G427" s="63" t="s">
        <v>449</v>
      </c>
      <c r="H427" s="69" t="s">
        <v>14</v>
      </c>
      <c r="I427" s="42" t="str">
        <f t="shared" si="6"/>
        <v>*</v>
      </c>
      <c r="J427" s="69">
        <v>281</v>
      </c>
      <c r="K427" s="69">
        <v>290</v>
      </c>
      <c r="L427" s="137"/>
      <c r="M427" s="28"/>
      <c r="N427" s="28"/>
    </row>
    <row r="428" spans="1:14" ht="12.75">
      <c r="A428" s="88" t="s">
        <v>428</v>
      </c>
      <c r="B428" s="63" t="s">
        <v>14</v>
      </c>
      <c r="C428" s="63" t="s">
        <v>429</v>
      </c>
      <c r="D428" s="67" t="s">
        <v>120</v>
      </c>
      <c r="E428" s="63" t="s">
        <v>435</v>
      </c>
      <c r="F428" s="63" t="s">
        <v>442</v>
      </c>
      <c r="G428" s="63" t="s">
        <v>450</v>
      </c>
      <c r="H428" s="69" t="s">
        <v>14</v>
      </c>
      <c r="I428" s="42" t="str">
        <f t="shared" si="6"/>
        <v>*</v>
      </c>
      <c r="J428" s="69">
        <v>281</v>
      </c>
      <c r="K428" s="69">
        <v>290</v>
      </c>
      <c r="L428" s="137"/>
      <c r="M428" s="28"/>
      <c r="N428" s="28"/>
    </row>
    <row r="429" spans="1:14" ht="12.75">
      <c r="A429" s="88" t="s">
        <v>428</v>
      </c>
      <c r="B429" s="63" t="s">
        <v>14</v>
      </c>
      <c r="C429" s="63" t="s">
        <v>429</v>
      </c>
      <c r="D429" s="67" t="s">
        <v>120</v>
      </c>
      <c r="E429" s="63" t="s">
        <v>436</v>
      </c>
      <c r="F429" s="63" t="s">
        <v>443</v>
      </c>
      <c r="G429" s="63" t="s">
        <v>451</v>
      </c>
      <c r="H429" s="69" t="s">
        <v>14</v>
      </c>
      <c r="I429" s="42" t="str">
        <f t="shared" si="6"/>
        <v>*</v>
      </c>
      <c r="J429" s="69">
        <v>281</v>
      </c>
      <c r="K429" s="69">
        <v>290</v>
      </c>
      <c r="L429" s="137"/>
      <c r="M429" s="28"/>
      <c r="N429" s="28"/>
    </row>
    <row r="430" spans="1:14" ht="12.75">
      <c r="A430" s="88" t="s">
        <v>428</v>
      </c>
      <c r="B430" s="63" t="s">
        <v>14</v>
      </c>
      <c r="C430" s="63" t="s">
        <v>429</v>
      </c>
      <c r="D430" s="67">
        <v>283</v>
      </c>
      <c r="E430" s="63" t="s">
        <v>437</v>
      </c>
      <c r="F430" s="63" t="s">
        <v>444</v>
      </c>
      <c r="G430" s="63" t="s">
        <v>452</v>
      </c>
      <c r="H430" s="69" t="s">
        <v>14</v>
      </c>
      <c r="I430" s="42" t="str">
        <f t="shared" si="6"/>
        <v>*</v>
      </c>
      <c r="J430" s="69">
        <v>281</v>
      </c>
      <c r="K430" s="69">
        <v>290</v>
      </c>
      <c r="L430" s="137"/>
      <c r="M430" s="28"/>
      <c r="N430" s="28"/>
    </row>
    <row r="431" spans="1:14" ht="12.75">
      <c r="A431" s="88"/>
      <c r="D431" s="67"/>
      <c r="I431" s="42"/>
      <c r="J431" s="69"/>
      <c r="K431" s="69"/>
      <c r="L431" s="137"/>
      <c r="M431" s="28"/>
      <c r="N431" s="28"/>
    </row>
    <row r="432" spans="1:14" ht="12.75">
      <c r="A432" s="88"/>
      <c r="D432" s="67"/>
      <c r="I432" s="42"/>
      <c r="J432" s="69"/>
      <c r="K432" s="69"/>
      <c r="L432" s="137"/>
      <c r="M432" s="28"/>
      <c r="N432" s="28"/>
    </row>
    <row r="433" spans="1:14" ht="12.75">
      <c r="A433" s="88"/>
      <c r="D433" s="67"/>
      <c r="I433" s="42"/>
      <c r="J433" s="69"/>
      <c r="K433" s="69"/>
      <c r="L433" s="137"/>
      <c r="M433" s="28"/>
      <c r="N433" s="28"/>
    </row>
    <row r="434" spans="1:14" ht="12.75">
      <c r="A434" s="88"/>
      <c r="D434" s="67"/>
      <c r="I434" s="42"/>
      <c r="J434" s="69"/>
      <c r="K434" s="69"/>
      <c r="L434" s="137"/>
      <c r="M434" s="28"/>
      <c r="N434" s="28"/>
    </row>
    <row r="435" spans="1:14" ht="12.75">
      <c r="A435" s="88"/>
      <c r="D435" s="67"/>
      <c r="I435" s="42"/>
      <c r="J435" s="69"/>
      <c r="K435" s="69"/>
      <c r="L435" s="137"/>
      <c r="M435" s="28"/>
      <c r="N435" s="28"/>
    </row>
    <row r="436" spans="1:14" ht="13.5" thickBot="1">
      <c r="A436" s="82"/>
      <c r="B436" s="39"/>
      <c r="C436" s="39"/>
      <c r="D436" s="39"/>
      <c r="E436" s="39"/>
      <c r="F436" s="39"/>
      <c r="G436" s="39"/>
      <c r="H436" s="35"/>
      <c r="I436" s="42">
        <f t="shared" si="6"/>
      </c>
      <c r="J436" s="57"/>
      <c r="K436" s="57"/>
      <c r="L436" s="137"/>
      <c r="M436" s="28"/>
      <c r="N436" s="28"/>
    </row>
    <row r="437" spans="1:14" s="27" customFormat="1" ht="12.75">
      <c r="A437" s="77"/>
      <c r="B437" s="78" t="s">
        <v>14</v>
      </c>
      <c r="C437" s="78" t="s">
        <v>454</v>
      </c>
      <c r="D437" s="79">
        <v>291</v>
      </c>
      <c r="E437" s="78" t="s">
        <v>492</v>
      </c>
      <c r="F437" s="78" t="s">
        <v>455</v>
      </c>
      <c r="G437" s="78" t="s">
        <v>463</v>
      </c>
      <c r="H437" s="80" t="s">
        <v>14</v>
      </c>
      <c r="I437" s="81">
        <f t="shared" si="6"/>
      </c>
      <c r="J437" s="80">
        <v>291</v>
      </c>
      <c r="K437" s="80">
        <v>300</v>
      </c>
      <c r="L437" s="149" t="s">
        <v>471</v>
      </c>
      <c r="M437" s="28"/>
      <c r="N437" s="28"/>
    </row>
    <row r="438" spans="1:14" s="27" customFormat="1" ht="12.75">
      <c r="A438" s="82"/>
      <c r="B438" s="63" t="s">
        <v>14</v>
      </c>
      <c r="C438" s="63" t="s">
        <v>454</v>
      </c>
      <c r="D438" s="67">
        <v>292</v>
      </c>
      <c r="E438" s="63" t="s">
        <v>493</v>
      </c>
      <c r="F438" s="63" t="s">
        <v>456</v>
      </c>
      <c r="G438" s="63" t="s">
        <v>464</v>
      </c>
      <c r="H438" s="69" t="s">
        <v>14</v>
      </c>
      <c r="I438" s="42">
        <f t="shared" si="6"/>
      </c>
      <c r="J438" s="69">
        <v>291</v>
      </c>
      <c r="K438" s="69">
        <v>300</v>
      </c>
      <c r="L438" s="137"/>
      <c r="M438" s="28"/>
      <c r="N438" s="28"/>
    </row>
    <row r="439" spans="1:14" s="27" customFormat="1" ht="12.75">
      <c r="A439" s="82"/>
      <c r="B439" s="63" t="s">
        <v>14</v>
      </c>
      <c r="C439" s="63" t="s">
        <v>454</v>
      </c>
      <c r="D439" s="67">
        <v>293</v>
      </c>
      <c r="E439" s="63" t="s">
        <v>494</v>
      </c>
      <c r="F439" s="63" t="s">
        <v>457</v>
      </c>
      <c r="G439" s="63" t="s">
        <v>465</v>
      </c>
      <c r="H439" s="69" t="s">
        <v>14</v>
      </c>
      <c r="I439" s="42">
        <f t="shared" si="6"/>
      </c>
      <c r="J439" s="69">
        <v>291</v>
      </c>
      <c r="K439" s="69">
        <v>300</v>
      </c>
      <c r="L439" s="137"/>
      <c r="M439" s="28"/>
      <c r="N439" s="28"/>
    </row>
    <row r="440" spans="1:14" s="27" customFormat="1" ht="12.75">
      <c r="A440" s="82"/>
      <c r="B440" s="63" t="s">
        <v>14</v>
      </c>
      <c r="C440" s="63" t="s">
        <v>454</v>
      </c>
      <c r="D440" s="67">
        <v>294</v>
      </c>
      <c r="E440" s="63" t="s">
        <v>495</v>
      </c>
      <c r="F440" s="63" t="s">
        <v>458</v>
      </c>
      <c r="G440" s="63" t="s">
        <v>466</v>
      </c>
      <c r="H440" s="69" t="s">
        <v>14</v>
      </c>
      <c r="I440" s="42">
        <f t="shared" si="6"/>
      </c>
      <c r="J440" s="69">
        <v>291</v>
      </c>
      <c r="K440" s="69">
        <v>300</v>
      </c>
      <c r="L440" s="137"/>
      <c r="M440" s="28"/>
      <c r="N440" s="28"/>
    </row>
    <row r="441" spans="1:14" s="27" customFormat="1" ht="12.75">
      <c r="A441" s="82"/>
      <c r="B441" s="63" t="s">
        <v>14</v>
      </c>
      <c r="C441" s="63" t="s">
        <v>454</v>
      </c>
      <c r="D441" s="67">
        <v>295</v>
      </c>
      <c r="E441" s="63" t="s">
        <v>496</v>
      </c>
      <c r="F441" s="63" t="s">
        <v>459</v>
      </c>
      <c r="G441" s="63" t="s">
        <v>467</v>
      </c>
      <c r="H441" s="69" t="s">
        <v>14</v>
      </c>
      <c r="I441" s="42">
        <f t="shared" si="6"/>
      </c>
      <c r="J441" s="69">
        <v>291</v>
      </c>
      <c r="K441" s="69">
        <v>300</v>
      </c>
      <c r="L441" s="137"/>
      <c r="M441" s="28"/>
      <c r="N441" s="28"/>
    </row>
    <row r="442" spans="1:14" ht="12.75">
      <c r="A442" s="82"/>
      <c r="B442" s="63" t="s">
        <v>14</v>
      </c>
      <c r="C442" s="63" t="s">
        <v>454</v>
      </c>
      <c r="D442" s="67">
        <v>296</v>
      </c>
      <c r="E442" s="63" t="s">
        <v>497</v>
      </c>
      <c r="F442" s="63" t="s">
        <v>460</v>
      </c>
      <c r="G442" s="63" t="s">
        <v>468</v>
      </c>
      <c r="H442" s="69" t="s">
        <v>14</v>
      </c>
      <c r="I442" s="42">
        <f t="shared" si="6"/>
      </c>
      <c r="J442" s="69">
        <v>291</v>
      </c>
      <c r="K442" s="69">
        <v>300</v>
      </c>
      <c r="L442" s="137"/>
      <c r="M442" s="28"/>
      <c r="N442" s="28"/>
    </row>
    <row r="443" spans="1:14" s="27" customFormat="1" ht="12.75">
      <c r="A443" s="82"/>
      <c r="B443" s="63" t="s">
        <v>14</v>
      </c>
      <c r="C443" s="63" t="s">
        <v>454</v>
      </c>
      <c r="D443" s="67" t="s">
        <v>120</v>
      </c>
      <c r="E443" s="63" t="s">
        <v>498</v>
      </c>
      <c r="F443" s="63" t="s">
        <v>461</v>
      </c>
      <c r="G443" s="63" t="s">
        <v>469</v>
      </c>
      <c r="H443" s="69" t="s">
        <v>14</v>
      </c>
      <c r="I443" s="42">
        <f t="shared" si="6"/>
      </c>
      <c r="J443" s="69">
        <v>291</v>
      </c>
      <c r="K443" s="69">
        <v>300</v>
      </c>
      <c r="L443" s="137"/>
      <c r="M443" s="28"/>
      <c r="N443" s="28"/>
    </row>
    <row r="444" spans="1:14" ht="12.75">
      <c r="A444" s="82"/>
      <c r="B444" s="63" t="s">
        <v>14</v>
      </c>
      <c r="C444" s="63" t="s">
        <v>454</v>
      </c>
      <c r="D444" s="67" t="s">
        <v>120</v>
      </c>
      <c r="E444" s="63" t="s">
        <v>499</v>
      </c>
      <c r="F444" s="63" t="s">
        <v>462</v>
      </c>
      <c r="G444" s="63" t="s">
        <v>470</v>
      </c>
      <c r="H444" s="69" t="s">
        <v>14</v>
      </c>
      <c r="I444" s="42" t="str">
        <f t="shared" si="6"/>
        <v>*</v>
      </c>
      <c r="J444" s="69">
        <v>291</v>
      </c>
      <c r="K444" s="69">
        <v>300</v>
      </c>
      <c r="L444" s="137"/>
      <c r="M444" s="28"/>
      <c r="N444" s="28"/>
    </row>
    <row r="445" spans="1:14" ht="12.75">
      <c r="A445" s="82"/>
      <c r="B445" s="39"/>
      <c r="C445" s="39"/>
      <c r="D445" s="39"/>
      <c r="E445" s="39"/>
      <c r="F445" s="39"/>
      <c r="G445" s="39"/>
      <c r="H445" s="35"/>
      <c r="I445" s="35"/>
      <c r="J445" s="57"/>
      <c r="K445" s="57"/>
      <c r="L445" s="137"/>
      <c r="M445" s="28"/>
      <c r="N445" s="28"/>
    </row>
    <row r="446" spans="1:14" ht="12.75">
      <c r="A446" s="82"/>
      <c r="B446" s="39"/>
      <c r="C446" s="39"/>
      <c r="D446" s="39"/>
      <c r="E446" s="39"/>
      <c r="F446" s="39"/>
      <c r="G446" s="39"/>
      <c r="H446" s="35"/>
      <c r="I446" s="35"/>
      <c r="J446" s="57"/>
      <c r="K446" s="57"/>
      <c r="L446" s="137"/>
      <c r="M446" s="28"/>
      <c r="N446" s="28"/>
    </row>
    <row r="447" spans="1:14" ht="12.75">
      <c r="A447" s="82"/>
      <c r="B447" s="39"/>
      <c r="C447" s="39"/>
      <c r="D447" s="39"/>
      <c r="E447" s="39"/>
      <c r="F447" s="39"/>
      <c r="G447" s="39"/>
      <c r="H447" s="35"/>
      <c r="I447" s="35"/>
      <c r="J447" s="57"/>
      <c r="K447" s="57"/>
      <c r="L447" s="137"/>
      <c r="M447" s="28"/>
      <c r="N447" s="28"/>
    </row>
    <row r="448" spans="1:14" ht="12.75">
      <c r="A448" s="82"/>
      <c r="B448" s="39"/>
      <c r="C448" s="39"/>
      <c r="D448" s="39"/>
      <c r="E448" s="39"/>
      <c r="F448" s="39"/>
      <c r="G448" s="39"/>
      <c r="H448" s="35"/>
      <c r="I448" s="35"/>
      <c r="J448" s="57"/>
      <c r="K448" s="57"/>
      <c r="L448" s="137"/>
      <c r="M448" s="28"/>
      <c r="N448" s="28"/>
    </row>
    <row r="449" spans="1:14" ht="12.75">
      <c r="A449" s="82"/>
      <c r="B449" s="39"/>
      <c r="C449" s="39"/>
      <c r="D449" s="39"/>
      <c r="E449" s="39"/>
      <c r="F449" s="39"/>
      <c r="G449" s="39"/>
      <c r="H449" s="35"/>
      <c r="I449" s="35"/>
      <c r="J449" s="57"/>
      <c r="K449" s="57"/>
      <c r="L449" s="137"/>
      <c r="M449" s="28"/>
      <c r="N449" s="28"/>
    </row>
    <row r="450" spans="1:14" ht="12.75">
      <c r="A450" s="82"/>
      <c r="B450" s="39"/>
      <c r="C450" s="39"/>
      <c r="D450" s="39"/>
      <c r="E450" s="39"/>
      <c r="F450" s="39"/>
      <c r="G450" s="39"/>
      <c r="H450" s="35"/>
      <c r="I450" s="35"/>
      <c r="J450" s="57"/>
      <c r="K450" s="57"/>
      <c r="L450" s="137"/>
      <c r="M450" s="28"/>
      <c r="N450" s="28"/>
    </row>
    <row r="451" spans="1:14" ht="13.5" thickBot="1">
      <c r="A451" s="83"/>
      <c r="B451" s="84"/>
      <c r="C451" s="84"/>
      <c r="D451" s="84"/>
      <c r="E451" s="84"/>
      <c r="F451" s="84"/>
      <c r="G451" s="84"/>
      <c r="H451" s="85"/>
      <c r="I451" s="85"/>
      <c r="J451" s="86"/>
      <c r="K451" s="86"/>
      <c r="L451" s="141"/>
      <c r="M451" s="28"/>
      <c r="N451" s="28"/>
    </row>
    <row r="452" spans="1:14" ht="12.75">
      <c r="A452" s="39"/>
      <c r="B452" s="39"/>
      <c r="C452" s="39"/>
      <c r="D452" s="39"/>
      <c r="E452" s="39"/>
      <c r="F452" s="39"/>
      <c r="G452" s="39"/>
      <c r="H452" s="35"/>
      <c r="I452" s="35"/>
      <c r="J452" s="57"/>
      <c r="K452" s="57"/>
      <c r="L452" s="35"/>
      <c r="M452" s="28"/>
      <c r="N452" s="28"/>
    </row>
    <row r="453" spans="1:14" ht="12.75">
      <c r="A453" s="39"/>
      <c r="B453" s="39"/>
      <c r="C453" s="39"/>
      <c r="D453" s="39"/>
      <c r="E453" s="39"/>
      <c r="F453" s="39"/>
      <c r="G453" s="39"/>
      <c r="H453" s="35"/>
      <c r="I453" s="35"/>
      <c r="J453" s="57"/>
      <c r="K453" s="57"/>
      <c r="L453" s="35"/>
      <c r="M453" s="28"/>
      <c r="N453" s="28"/>
    </row>
    <row r="454" spans="1:14" ht="12.75">
      <c r="A454" s="39"/>
      <c r="B454" s="39"/>
      <c r="C454" s="39"/>
      <c r="D454" s="39"/>
      <c r="E454" s="39"/>
      <c r="F454" s="39"/>
      <c r="G454" s="39"/>
      <c r="H454" s="35"/>
      <c r="I454" s="35"/>
      <c r="J454" s="57"/>
      <c r="K454" s="57"/>
      <c r="L454" s="35"/>
      <c r="M454" s="28"/>
      <c r="N454" s="28"/>
    </row>
    <row r="455" spans="1:14" ht="12.75">
      <c r="A455" s="39"/>
      <c r="B455" s="39"/>
      <c r="C455" s="39"/>
      <c r="D455" s="39"/>
      <c r="E455" s="39"/>
      <c r="F455" s="39"/>
      <c r="G455" s="39"/>
      <c r="H455" s="35"/>
      <c r="I455" s="35"/>
      <c r="J455" s="57"/>
      <c r="K455" s="57"/>
      <c r="L455" s="35"/>
      <c r="M455" s="28"/>
      <c r="N455" s="28"/>
    </row>
    <row r="456" spans="1:14" ht="12.75">
      <c r="A456" s="39"/>
      <c r="B456" s="39"/>
      <c r="C456" s="39"/>
      <c r="D456" s="39"/>
      <c r="E456" s="39"/>
      <c r="F456" s="39"/>
      <c r="G456" s="39"/>
      <c r="H456" s="35"/>
      <c r="I456" s="35"/>
      <c r="J456" s="57"/>
      <c r="K456" s="57"/>
      <c r="L456" s="35"/>
      <c r="M456" s="28"/>
      <c r="N456" s="28"/>
    </row>
    <row r="457" spans="1:14" ht="12.75">
      <c r="A457" s="39"/>
      <c r="B457" s="39"/>
      <c r="C457" s="39"/>
      <c r="D457" s="39"/>
      <c r="E457" s="39"/>
      <c r="F457" s="39"/>
      <c r="G457" s="39"/>
      <c r="H457" s="35"/>
      <c r="I457" s="35"/>
      <c r="J457" s="57"/>
      <c r="K457" s="57"/>
      <c r="L457" s="35"/>
      <c r="M457" s="28"/>
      <c r="N457" s="28"/>
    </row>
    <row r="458" spans="1:14" ht="12.75">
      <c r="A458" s="39"/>
      <c r="B458" s="39"/>
      <c r="C458" s="39"/>
      <c r="D458" s="39"/>
      <c r="E458" s="39"/>
      <c r="F458" s="39"/>
      <c r="G458" s="39"/>
      <c r="H458" s="35"/>
      <c r="I458" s="35"/>
      <c r="J458" s="57"/>
      <c r="K458" s="57"/>
      <c r="L458" s="35"/>
      <c r="M458" s="28"/>
      <c r="N458" s="28"/>
    </row>
    <row r="459" spans="1:14" ht="12.75">
      <c r="A459" s="39"/>
      <c r="B459" s="39"/>
      <c r="C459" s="39"/>
      <c r="D459" s="39"/>
      <c r="E459" s="39"/>
      <c r="F459" s="39"/>
      <c r="G459" s="39"/>
      <c r="H459" s="35"/>
      <c r="I459" s="35"/>
      <c r="J459" s="57"/>
      <c r="K459" s="57"/>
      <c r="L459" s="35"/>
      <c r="M459" s="28"/>
      <c r="N459" s="28"/>
    </row>
    <row r="460" spans="1:14" ht="12.75">
      <c r="A460" s="39"/>
      <c r="B460" s="39"/>
      <c r="C460" s="39"/>
      <c r="D460" s="39"/>
      <c r="E460" s="39"/>
      <c r="F460" s="39"/>
      <c r="G460" s="39"/>
      <c r="H460" s="35"/>
      <c r="I460" s="35"/>
      <c r="J460" s="57"/>
      <c r="K460" s="57"/>
      <c r="L460" s="35"/>
      <c r="M460" s="28"/>
      <c r="N460" s="28"/>
    </row>
    <row r="461" spans="1:14" ht="12.75">
      <c r="A461" s="39"/>
      <c r="B461" s="39"/>
      <c r="C461" s="39"/>
      <c r="D461" s="39"/>
      <c r="E461" s="39"/>
      <c r="F461" s="39"/>
      <c r="G461" s="39"/>
      <c r="H461" s="35"/>
      <c r="I461" s="35"/>
      <c r="J461" s="57"/>
      <c r="K461" s="57"/>
      <c r="L461" s="35"/>
      <c r="M461" s="28"/>
      <c r="N461" s="28"/>
    </row>
    <row r="462" spans="1:14" ht="12.75">
      <c r="A462" s="39"/>
      <c r="B462" s="39"/>
      <c r="C462" s="39"/>
      <c r="D462" s="39"/>
      <c r="E462" s="39"/>
      <c r="F462" s="39"/>
      <c r="G462" s="39"/>
      <c r="H462" s="35"/>
      <c r="I462" s="35"/>
      <c r="J462" s="57"/>
      <c r="K462" s="57"/>
      <c r="L462" s="35"/>
      <c r="M462" s="28"/>
      <c r="N462" s="28"/>
    </row>
    <row r="463" spans="1:14" ht="12.75">
      <c r="A463" s="39"/>
      <c r="B463" s="39"/>
      <c r="C463" s="39"/>
      <c r="D463" s="39"/>
      <c r="E463" s="39"/>
      <c r="F463" s="39"/>
      <c r="G463" s="39"/>
      <c r="H463" s="35"/>
      <c r="I463" s="35"/>
      <c r="J463" s="57"/>
      <c r="K463" s="57"/>
      <c r="L463" s="35"/>
      <c r="M463" s="28"/>
      <c r="N463" s="28"/>
    </row>
    <row r="464" spans="1:14" s="4" customFormat="1" ht="12.75">
      <c r="A464" s="70"/>
      <c r="B464" s="39"/>
      <c r="C464" s="39"/>
      <c r="D464" s="39"/>
      <c r="E464" s="39"/>
      <c r="F464" s="39"/>
      <c r="G464" s="39"/>
      <c r="H464" s="35"/>
      <c r="I464" s="35"/>
      <c r="J464" s="57"/>
      <c r="K464" s="57"/>
      <c r="L464" s="35"/>
      <c r="M464" s="29"/>
      <c r="N464" s="29"/>
    </row>
    <row r="465" spans="1:14" s="4" customFormat="1" ht="12.75">
      <c r="A465" s="70"/>
      <c r="B465" s="39"/>
      <c r="C465" s="39"/>
      <c r="D465" s="39"/>
      <c r="E465" s="39"/>
      <c r="F465" s="39"/>
      <c r="G465" s="39"/>
      <c r="H465" s="35"/>
      <c r="I465" s="35"/>
      <c r="J465" s="57"/>
      <c r="K465" s="57"/>
      <c r="L465" s="35"/>
      <c r="M465" s="29"/>
      <c r="N465" s="29"/>
    </row>
    <row r="466" spans="1:14" s="4" customFormat="1" ht="12.75">
      <c r="A466" s="70"/>
      <c r="B466" s="39"/>
      <c r="C466" s="39"/>
      <c r="D466" s="39"/>
      <c r="E466" s="39"/>
      <c r="F466" s="39"/>
      <c r="G466" s="39"/>
      <c r="H466" s="35"/>
      <c r="I466" s="35"/>
      <c r="J466" s="57"/>
      <c r="K466" s="57"/>
      <c r="L466" s="35"/>
      <c r="M466" s="29"/>
      <c r="N466" s="29"/>
    </row>
    <row r="467" spans="1:14" s="4" customFormat="1" ht="12.75">
      <c r="A467" s="70"/>
      <c r="B467" s="39"/>
      <c r="C467" s="39"/>
      <c r="D467" s="39"/>
      <c r="E467" s="39"/>
      <c r="F467" s="39"/>
      <c r="G467" s="39"/>
      <c r="H467" s="35"/>
      <c r="I467" s="35"/>
      <c r="J467" s="57"/>
      <c r="K467" s="57"/>
      <c r="L467" s="35"/>
      <c r="M467" s="29"/>
      <c r="N467" s="29"/>
    </row>
    <row r="468" spans="1:14" s="4" customFormat="1" ht="12.75">
      <c r="A468" s="70"/>
      <c r="B468" s="39"/>
      <c r="C468" s="39"/>
      <c r="D468" s="39"/>
      <c r="E468" s="39"/>
      <c r="F468" s="39"/>
      <c r="G468" s="39"/>
      <c r="H468" s="35"/>
      <c r="I468" s="35"/>
      <c r="J468" s="57"/>
      <c r="K468" s="57"/>
      <c r="L468" s="35"/>
      <c r="M468" s="29"/>
      <c r="N468" s="29"/>
    </row>
    <row r="469" spans="1:14" s="4" customFormat="1" ht="12.75">
      <c r="A469" s="70"/>
      <c r="B469" s="39"/>
      <c r="C469" s="39"/>
      <c r="D469" s="39"/>
      <c r="E469" s="39"/>
      <c r="F469" s="39"/>
      <c r="G469" s="39"/>
      <c r="H469" s="35"/>
      <c r="I469" s="35"/>
      <c r="J469" s="57"/>
      <c r="K469" s="57"/>
      <c r="L469" s="35"/>
      <c r="M469" s="29"/>
      <c r="N469" s="29"/>
    </row>
    <row r="470" spans="1:14" s="4" customFormat="1" ht="12.75">
      <c r="A470" s="70"/>
      <c r="B470" s="39"/>
      <c r="C470" s="39"/>
      <c r="D470" s="39"/>
      <c r="E470" s="39"/>
      <c r="F470" s="39"/>
      <c r="G470" s="39"/>
      <c r="H470" s="35"/>
      <c r="I470" s="35"/>
      <c r="J470" s="57"/>
      <c r="K470" s="57"/>
      <c r="L470" s="35"/>
      <c r="M470" s="29"/>
      <c r="N470" s="29"/>
    </row>
    <row r="471" spans="1:14" s="4" customFormat="1" ht="12.75">
      <c r="A471" s="70"/>
      <c r="B471" s="39"/>
      <c r="C471" s="39"/>
      <c r="D471" s="39"/>
      <c r="E471" s="39"/>
      <c r="F471" s="39"/>
      <c r="G471" s="39"/>
      <c r="H471" s="35"/>
      <c r="I471" s="35"/>
      <c r="J471" s="57"/>
      <c r="K471" s="57"/>
      <c r="L471" s="35"/>
      <c r="M471" s="29"/>
      <c r="N471" s="29"/>
    </row>
    <row r="472" spans="1:14" s="4" customFormat="1" ht="12.75">
      <c r="A472" s="70"/>
      <c r="B472" s="39"/>
      <c r="C472" s="39"/>
      <c r="D472" s="39"/>
      <c r="E472" s="39"/>
      <c r="F472" s="39"/>
      <c r="G472" s="39"/>
      <c r="H472" s="35"/>
      <c r="I472" s="35"/>
      <c r="J472" s="57"/>
      <c r="K472" s="57"/>
      <c r="L472" s="35"/>
      <c r="M472" s="29"/>
      <c r="N472" s="29"/>
    </row>
    <row r="473" spans="1:14" s="4" customFormat="1" ht="12.75">
      <c r="A473" s="70"/>
      <c r="B473" s="39"/>
      <c r="C473" s="39"/>
      <c r="D473" s="39"/>
      <c r="E473" s="39"/>
      <c r="F473" s="39"/>
      <c r="G473" s="39"/>
      <c r="H473" s="35"/>
      <c r="I473" s="35"/>
      <c r="J473" s="57"/>
      <c r="K473" s="57"/>
      <c r="L473" s="35"/>
      <c r="M473" s="29"/>
      <c r="N473" s="29"/>
    </row>
    <row r="474" spans="1:14" s="4" customFormat="1" ht="12.75">
      <c r="A474" s="70"/>
      <c r="B474" s="39"/>
      <c r="C474" s="39"/>
      <c r="D474" s="39"/>
      <c r="E474" s="39"/>
      <c r="F474" s="39"/>
      <c r="G474" s="39"/>
      <c r="H474" s="35"/>
      <c r="I474" s="35"/>
      <c r="J474" s="57"/>
      <c r="K474" s="57"/>
      <c r="L474" s="35"/>
      <c r="M474" s="29"/>
      <c r="N474" s="29"/>
    </row>
    <row r="475" spans="1:14" s="4" customFormat="1" ht="12.75">
      <c r="A475" s="70"/>
      <c r="B475" s="39"/>
      <c r="C475" s="39"/>
      <c r="D475" s="39"/>
      <c r="E475" s="70"/>
      <c r="F475" s="70"/>
      <c r="G475" s="70"/>
      <c r="H475" s="71"/>
      <c r="I475" s="71"/>
      <c r="J475" s="57"/>
      <c r="K475" s="57"/>
      <c r="L475" s="71"/>
      <c r="M475" s="29"/>
      <c r="N475" s="29"/>
    </row>
    <row r="476" spans="1:14" s="4" customFormat="1" ht="12.75">
      <c r="A476" s="70"/>
      <c r="B476" s="39"/>
      <c r="C476" s="39"/>
      <c r="D476" s="39"/>
      <c r="E476" s="39"/>
      <c r="F476" s="39"/>
      <c r="G476" s="39"/>
      <c r="H476" s="35"/>
      <c r="I476" s="71"/>
      <c r="J476" s="57"/>
      <c r="K476" s="57"/>
      <c r="L476" s="35"/>
      <c r="M476" s="29"/>
      <c r="N476" s="29"/>
    </row>
    <row r="477" spans="1:14" s="4" customFormat="1" ht="12.75">
      <c r="A477" s="70"/>
      <c r="B477" s="39"/>
      <c r="C477" s="39"/>
      <c r="D477" s="39"/>
      <c r="E477" s="39"/>
      <c r="F477" s="39"/>
      <c r="G477" s="39"/>
      <c r="H477" s="35"/>
      <c r="I477" s="71"/>
      <c r="J477" s="57"/>
      <c r="K477" s="57"/>
      <c r="L477" s="71"/>
      <c r="M477" s="29"/>
      <c r="N477" s="29"/>
    </row>
    <row r="478" spans="1:14" s="4" customFormat="1" ht="12.75">
      <c r="A478" s="70"/>
      <c r="B478" s="39"/>
      <c r="C478" s="39"/>
      <c r="D478" s="39"/>
      <c r="E478" s="39"/>
      <c r="F478" s="39"/>
      <c r="G478" s="39"/>
      <c r="H478" s="35"/>
      <c r="I478" s="71"/>
      <c r="J478" s="57"/>
      <c r="K478" s="57"/>
      <c r="L478" s="71"/>
      <c r="M478" s="29"/>
      <c r="N478" s="29"/>
    </row>
    <row r="479" spans="1:14" s="4" customFormat="1" ht="12.75">
      <c r="A479" s="70"/>
      <c r="B479" s="39"/>
      <c r="C479" s="39"/>
      <c r="D479" s="39"/>
      <c r="E479" s="39"/>
      <c r="F479" s="39"/>
      <c r="G479" s="39"/>
      <c r="H479" s="35"/>
      <c r="I479" s="71"/>
      <c r="J479" s="57"/>
      <c r="K479" s="57"/>
      <c r="L479" s="71"/>
      <c r="M479" s="29"/>
      <c r="N479" s="29"/>
    </row>
    <row r="480" spans="1:14" s="4" customFormat="1" ht="12.75">
      <c r="A480" s="70"/>
      <c r="B480" s="39"/>
      <c r="C480" s="39"/>
      <c r="D480" s="39"/>
      <c r="E480" s="39"/>
      <c r="F480" s="39"/>
      <c r="G480" s="39"/>
      <c r="H480" s="35"/>
      <c r="I480" s="71"/>
      <c r="J480" s="57"/>
      <c r="K480" s="57"/>
      <c r="L480" s="71"/>
      <c r="M480" s="29"/>
      <c r="N480" s="29"/>
    </row>
    <row r="481" spans="1:14" s="4" customFormat="1" ht="12.75">
      <c r="A481" s="70"/>
      <c r="B481" s="39"/>
      <c r="C481" s="39"/>
      <c r="D481" s="39"/>
      <c r="E481" s="39"/>
      <c r="F481" s="39"/>
      <c r="G481" s="39"/>
      <c r="H481" s="35"/>
      <c r="I481" s="71"/>
      <c r="J481" s="57"/>
      <c r="K481" s="57"/>
      <c r="L481" s="71"/>
      <c r="M481" s="29"/>
      <c r="N481" s="29"/>
    </row>
    <row r="482" spans="1:14" s="4" customFormat="1" ht="12.75">
      <c r="A482" s="70"/>
      <c r="B482" s="39"/>
      <c r="C482" s="39"/>
      <c r="D482" s="39"/>
      <c r="E482" s="39"/>
      <c r="F482" s="39"/>
      <c r="G482" s="39"/>
      <c r="H482" s="35"/>
      <c r="I482" s="71"/>
      <c r="J482" s="57"/>
      <c r="K482" s="57"/>
      <c r="L482" s="71"/>
      <c r="M482" s="29"/>
      <c r="N482" s="29"/>
    </row>
    <row r="483" spans="1:14" ht="12.75">
      <c r="A483" s="39"/>
      <c r="B483" s="39"/>
      <c r="C483" s="39"/>
      <c r="D483" s="39"/>
      <c r="E483" s="39"/>
      <c r="F483" s="39"/>
      <c r="G483" s="39"/>
      <c r="H483" s="35"/>
      <c r="I483" s="35"/>
      <c r="J483" s="57"/>
      <c r="K483" s="57"/>
      <c r="L483" s="35"/>
      <c r="M483" s="28"/>
      <c r="N483" s="28"/>
    </row>
    <row r="484" spans="1:14" ht="12.75">
      <c r="A484" s="70"/>
      <c r="B484" s="70"/>
      <c r="C484" s="70"/>
      <c r="D484" s="70"/>
      <c r="E484" s="70"/>
      <c r="F484" s="70"/>
      <c r="G484" s="70"/>
      <c r="H484" s="71"/>
      <c r="I484" s="71"/>
      <c r="J484" s="72"/>
      <c r="K484" s="72"/>
      <c r="L484" s="71"/>
      <c r="M484" s="28"/>
      <c r="N484" s="28"/>
    </row>
    <row r="485" spans="1:14" ht="12.75">
      <c r="A485" s="70"/>
      <c r="B485" s="70"/>
      <c r="C485" s="70"/>
      <c r="D485" s="70"/>
      <c r="E485" s="70"/>
      <c r="F485" s="70"/>
      <c r="G485" s="70"/>
      <c r="H485" s="71"/>
      <c r="I485" s="71"/>
      <c r="J485" s="72"/>
      <c r="K485" s="72"/>
      <c r="L485" s="71"/>
      <c r="M485" s="28"/>
      <c r="N485" s="28"/>
    </row>
    <row r="486" spans="1:14" ht="12.75">
      <c r="A486" s="70"/>
      <c r="B486" s="70"/>
      <c r="C486" s="70"/>
      <c r="D486" s="70"/>
      <c r="E486" s="70"/>
      <c r="F486" s="70"/>
      <c r="G486" s="70"/>
      <c r="H486" s="71"/>
      <c r="I486" s="71"/>
      <c r="J486" s="72"/>
      <c r="K486" s="72"/>
      <c r="L486" s="71"/>
      <c r="M486" s="28"/>
      <c r="N486" s="28"/>
    </row>
    <row r="487" spans="1:14" ht="12.75">
      <c r="A487" s="70"/>
      <c r="B487" s="70"/>
      <c r="C487" s="70"/>
      <c r="D487" s="70"/>
      <c r="E487" s="70"/>
      <c r="F487" s="70"/>
      <c r="G487" s="70"/>
      <c r="H487" s="71"/>
      <c r="I487" s="71"/>
      <c r="J487" s="72"/>
      <c r="K487" s="72"/>
      <c r="L487" s="71"/>
      <c r="M487" s="28"/>
      <c r="N487" s="28"/>
    </row>
    <row r="488" spans="1:14" ht="12.75">
      <c r="A488" s="70"/>
      <c r="B488" s="70"/>
      <c r="C488" s="70"/>
      <c r="D488" s="70"/>
      <c r="E488" s="70"/>
      <c r="F488" s="70"/>
      <c r="G488" s="70"/>
      <c r="H488" s="71"/>
      <c r="I488" s="71"/>
      <c r="J488" s="72"/>
      <c r="K488" s="72"/>
      <c r="L488" s="71"/>
      <c r="M488" s="28"/>
      <c r="N488" s="28"/>
    </row>
    <row r="489" spans="1:14" ht="12.75">
      <c r="A489" s="70"/>
      <c r="B489" s="70"/>
      <c r="C489" s="70"/>
      <c r="D489" s="70"/>
      <c r="E489" s="70"/>
      <c r="F489" s="70"/>
      <c r="G489" s="70"/>
      <c r="H489" s="71"/>
      <c r="I489" s="71"/>
      <c r="J489" s="72"/>
      <c r="K489" s="72"/>
      <c r="L489" s="71"/>
      <c r="M489" s="28"/>
      <c r="N489" s="28"/>
    </row>
    <row r="490" spans="1:14" ht="12.75">
      <c r="A490" s="70"/>
      <c r="B490" s="70"/>
      <c r="C490" s="70"/>
      <c r="D490" s="70"/>
      <c r="E490" s="70"/>
      <c r="F490" s="70"/>
      <c r="G490" s="70"/>
      <c r="H490" s="71"/>
      <c r="I490" s="71"/>
      <c r="J490" s="72"/>
      <c r="K490" s="72"/>
      <c r="L490" s="71"/>
      <c r="M490" s="28"/>
      <c r="N490" s="28"/>
    </row>
    <row r="491" spans="1:14" ht="12.75">
      <c r="A491" s="70"/>
      <c r="B491" s="70"/>
      <c r="C491" s="70"/>
      <c r="D491" s="70"/>
      <c r="E491" s="70"/>
      <c r="F491" s="70"/>
      <c r="G491" s="70"/>
      <c r="H491" s="71"/>
      <c r="I491" s="71"/>
      <c r="J491" s="72"/>
      <c r="K491" s="72"/>
      <c r="L491" s="71"/>
      <c r="M491" s="28"/>
      <c r="N491" s="28"/>
    </row>
    <row r="492" spans="1:14" ht="12.75">
      <c r="A492" s="70"/>
      <c r="B492" s="70"/>
      <c r="C492" s="70"/>
      <c r="D492" s="70"/>
      <c r="E492" s="70"/>
      <c r="F492" s="70"/>
      <c r="G492" s="70"/>
      <c r="H492" s="71"/>
      <c r="I492" s="71"/>
      <c r="J492" s="72"/>
      <c r="K492" s="72"/>
      <c r="L492" s="71"/>
      <c r="M492" s="28"/>
      <c r="N492" s="28"/>
    </row>
    <row r="493" spans="1:14" ht="12.75">
      <c r="A493" s="70"/>
      <c r="B493" s="70"/>
      <c r="C493" s="70"/>
      <c r="D493" s="70"/>
      <c r="E493" s="70"/>
      <c r="F493" s="70"/>
      <c r="G493" s="70"/>
      <c r="H493" s="71"/>
      <c r="I493" s="71"/>
      <c r="J493" s="72"/>
      <c r="K493" s="72"/>
      <c r="L493" s="71"/>
      <c r="M493" s="28"/>
      <c r="N493" s="28"/>
    </row>
    <row r="494" spans="1:14" ht="12.75">
      <c r="A494" s="39"/>
      <c r="B494" s="39"/>
      <c r="C494" s="39"/>
      <c r="D494" s="39"/>
      <c r="E494" s="39"/>
      <c r="F494" s="39"/>
      <c r="G494" s="39"/>
      <c r="H494" s="35"/>
      <c r="I494" s="35"/>
      <c r="J494" s="57"/>
      <c r="K494" s="57"/>
      <c r="L494" s="35"/>
      <c r="M494" s="28"/>
      <c r="N494" s="28"/>
    </row>
    <row r="495" spans="1:14" s="4" customFormat="1" ht="12.75">
      <c r="A495" s="70"/>
      <c r="B495" s="70"/>
      <c r="C495" s="70"/>
      <c r="D495" s="39"/>
      <c r="E495" s="70"/>
      <c r="F495" s="70"/>
      <c r="G495" s="70"/>
      <c r="H495" s="71"/>
      <c r="I495" s="71"/>
      <c r="J495" s="72"/>
      <c r="K495" s="72"/>
      <c r="L495" s="71"/>
      <c r="M495" s="29"/>
      <c r="N495" s="29"/>
    </row>
    <row r="496" spans="1:14" s="4" customFormat="1" ht="12.75">
      <c r="A496" s="70"/>
      <c r="B496" s="70"/>
      <c r="C496" s="70"/>
      <c r="D496" s="39"/>
      <c r="E496" s="70"/>
      <c r="F496" s="70"/>
      <c r="G496" s="70"/>
      <c r="H496" s="71"/>
      <c r="I496" s="71"/>
      <c r="J496" s="72"/>
      <c r="K496" s="72"/>
      <c r="L496" s="71"/>
      <c r="M496" s="29"/>
      <c r="N496" s="29"/>
    </row>
    <row r="497" spans="1:14" s="4" customFormat="1" ht="12.75">
      <c r="A497" s="70"/>
      <c r="B497" s="70"/>
      <c r="C497" s="70"/>
      <c r="D497" s="39"/>
      <c r="E497" s="70"/>
      <c r="F497" s="70"/>
      <c r="G497" s="70"/>
      <c r="H497" s="71"/>
      <c r="I497" s="71"/>
      <c r="J497" s="72"/>
      <c r="K497" s="72"/>
      <c r="L497" s="71"/>
      <c r="M497" s="29"/>
      <c r="N497" s="29"/>
    </row>
    <row r="498" spans="1:14" s="4" customFormat="1" ht="12.75">
      <c r="A498" s="70"/>
      <c r="B498" s="70"/>
      <c r="C498" s="70"/>
      <c r="D498" s="39"/>
      <c r="E498" s="70"/>
      <c r="F498" s="70"/>
      <c r="G498" s="70"/>
      <c r="H498" s="71"/>
      <c r="I498" s="71"/>
      <c r="J498" s="72"/>
      <c r="K498" s="72"/>
      <c r="L498" s="71"/>
      <c r="M498" s="29"/>
      <c r="N498" s="29"/>
    </row>
    <row r="499" spans="1:12" s="4" customFormat="1" ht="12.75">
      <c r="A499" s="73"/>
      <c r="B499" s="73"/>
      <c r="C499" s="73"/>
      <c r="D499" s="63"/>
      <c r="E499" s="73"/>
      <c r="F499" s="73"/>
      <c r="G499" s="73"/>
      <c r="H499" s="74"/>
      <c r="I499" s="74"/>
      <c r="J499" s="75"/>
      <c r="K499" s="75"/>
      <c r="L499" s="74"/>
    </row>
    <row r="500" spans="1:12" s="4" customFormat="1" ht="12.75">
      <c r="A500" s="73"/>
      <c r="B500" s="73"/>
      <c r="C500" s="73"/>
      <c r="D500" s="63"/>
      <c r="E500" s="73"/>
      <c r="F500" s="73"/>
      <c r="G500" s="73"/>
      <c r="H500" s="74"/>
      <c r="I500" s="74"/>
      <c r="J500" s="75"/>
      <c r="K500" s="75"/>
      <c r="L500" s="74"/>
    </row>
  </sheetData>
  <sheetProtection/>
  <mergeCells count="6">
    <mergeCell ref="N416:N417"/>
    <mergeCell ref="N418:N419"/>
    <mergeCell ref="N407:N408"/>
    <mergeCell ref="N409:N411"/>
    <mergeCell ref="N412:N413"/>
    <mergeCell ref="N414:N415"/>
  </mergeCells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E312"/>
  <sheetViews>
    <sheetView zoomScalePageLayoutView="0" workbookViewId="0" topLeftCell="A247">
      <selection activeCell="E25" sqref="E25"/>
    </sheetView>
  </sheetViews>
  <sheetFormatPr defaultColWidth="9.140625" defaultRowHeight="12.75"/>
  <cols>
    <col min="1" max="1" width="9.140625" style="3" customWidth="1"/>
    <col min="2" max="2" width="1.7109375" style="3" customWidth="1"/>
    <col min="3" max="3" width="32.28125" style="0" customWidth="1"/>
    <col min="4" max="4" width="27.00390625" style="0" customWidth="1"/>
    <col min="5" max="5" width="16.00390625" style="0" customWidth="1"/>
    <col min="7" max="7" width="9.140625" style="8" customWidth="1"/>
  </cols>
  <sheetData>
    <row r="6" ht="12.75">
      <c r="A6" s="3" t="s">
        <v>179</v>
      </c>
    </row>
    <row r="8" ht="12.75">
      <c r="A8" s="20"/>
    </row>
    <row r="9" ht="12.75">
      <c r="C9" t="s">
        <v>472</v>
      </c>
    </row>
    <row r="11" spans="1:5" ht="12.75">
      <c r="A11" s="2" t="s">
        <v>43</v>
      </c>
      <c r="B11" s="2"/>
      <c r="C11" s="1" t="s">
        <v>44</v>
      </c>
      <c r="D11" s="1" t="s">
        <v>46</v>
      </c>
      <c r="E11" s="1" t="s">
        <v>48</v>
      </c>
    </row>
    <row r="12" spans="1:5" ht="12.75">
      <c r="A12" s="7" t="s">
        <v>43</v>
      </c>
      <c r="B12" s="7"/>
      <c r="C12" s="5" t="s">
        <v>45</v>
      </c>
      <c r="D12" s="5" t="s">
        <v>47</v>
      </c>
      <c r="E12" s="5" t="s">
        <v>49</v>
      </c>
    </row>
    <row r="14" spans="1:5" ht="12.75">
      <c r="A14" s="2" t="str">
        <f>Basislijst!B2</f>
        <v>NED</v>
      </c>
      <c r="B14" s="2"/>
      <c r="C14" s="2" t="str">
        <f>Basislijst!C2</f>
        <v>Stichting Rabo Women Cycling Team</v>
      </c>
      <c r="D14" s="2"/>
      <c r="E14" s="1">
        <f>Basislijst!A2</f>
        <v>0</v>
      </c>
    </row>
    <row r="15" spans="3:4" ht="12.75">
      <c r="C15" s="3" t="s">
        <v>50</v>
      </c>
      <c r="D15" s="3"/>
    </row>
    <row r="16" spans="3:4" ht="12.75">
      <c r="C16" s="3" t="str">
        <f>Basislijst!L2</f>
        <v>Jeroen Blijlevens </v>
      </c>
      <c r="D16" s="3"/>
    </row>
    <row r="17" spans="1:5" ht="12.75">
      <c r="A17" s="8">
        <v>1</v>
      </c>
      <c r="B17" s="3">
        <f>INDEX(Basislijst!I$2:I$529,MATCH($A17,Basislijst!$D$2:$D$529,0))</f>
      </c>
      <c r="C17" s="3" t="str">
        <f>INDEX(Basislijst!E$2:E$529,MATCH($A17,Basislijst!$D$2:$D$529,0))</f>
        <v>ANTONSHINA</v>
      </c>
      <c r="D17" s="3" t="str">
        <f>INDEX(Basislijst!F$2:F$529,MATCH($A17,Basislijst!$D$2:$D$529,0))</f>
        <v>Tatiana</v>
      </c>
      <c r="E17" s="3" t="str">
        <f>INDEX(Basislijst!G$2:G$529,MATCH($A17,Basislijst!$D$2:$D$529,0))</f>
        <v>RUS19820727</v>
      </c>
    </row>
    <row r="18" spans="1:5" ht="12.75">
      <c r="A18" s="8">
        <v>2</v>
      </c>
      <c r="B18" s="3">
        <f>INDEX(Basislijst!I$2:I$529,MATCH($A18,Basislijst!$D$2:$D$529,0))</f>
      </c>
      <c r="C18" s="3" t="str">
        <f>INDEX(Basislijst!E$2:E$529,MATCH($A18,Basislijst!$D$2:$D$529,0))</f>
        <v>VOCHT</v>
      </c>
      <c r="D18" s="3" t="str">
        <f>INDEX(Basislijst!F$2:F$529,MATCH($A18,Basislijst!$D$2:$D$529,0))</f>
        <v>Liesbet de</v>
      </c>
      <c r="E18" s="3" t="str">
        <f>INDEX(Basislijst!G$2:G$529,MATCH($A18,Basislijst!$D$2:$D$529,0))</f>
        <v>BEL19790105</v>
      </c>
    </row>
    <row r="19" spans="1:5" ht="12.75">
      <c r="A19" s="8">
        <v>3</v>
      </c>
      <c r="B19" s="3">
        <f>INDEX(Basislijst!I$2:I$529,MATCH($A19,Basislijst!$D$2:$D$529,0))</f>
      </c>
      <c r="C19" s="3" t="str">
        <f>INDEX(Basislijst!E$2:E$529,MATCH($A19,Basislijst!$D$2:$D$529,0))</f>
        <v>DUSTER</v>
      </c>
      <c r="D19" s="3" t="str">
        <f>INDEX(Basislijst!F$2:F$529,MATCH($A19,Basislijst!$D$2:$D$529,0))</f>
        <v>Sarah</v>
      </c>
      <c r="E19" s="3" t="str">
        <f>INDEX(Basislijst!G$2:G$529,MATCH($A19,Basislijst!$D$2:$D$529,0))</f>
        <v>GER19820710</v>
      </c>
    </row>
    <row r="20" spans="1:5" ht="12.75">
      <c r="A20" s="8">
        <v>4</v>
      </c>
      <c r="B20" s="3">
        <f>INDEX(Basislijst!I$2:I$529,MATCH($A20,Basislijst!$D$2:$D$529,0))</f>
      </c>
      <c r="C20" s="3" t="str">
        <f>INDEX(Basislijst!E$2:E$529,MATCH($A20,Basislijst!$D$2:$D$529,0))</f>
        <v>SLAPPENDEL</v>
      </c>
      <c r="D20" s="3" t="str">
        <f>INDEX(Basislijst!F$2:F$529,MATCH($A20,Basislijst!$D$2:$D$529,0))</f>
        <v>Iris</v>
      </c>
      <c r="E20" s="3" t="str">
        <f>INDEX(Basislijst!G$2:G$529,MATCH($A20,Basislijst!$D$2:$D$529,0))</f>
        <v>NED19850218</v>
      </c>
    </row>
    <row r="21" spans="1:5" ht="12.75">
      <c r="A21" s="8">
        <v>5</v>
      </c>
      <c r="B21" s="3">
        <f>INDEX(Basislijst!I$2:I$529,MATCH($A21,Basislijst!$D$2:$D$529,0))</f>
      </c>
      <c r="C21" s="3" t="str">
        <f>INDEX(Basislijst!E$2:E$529,MATCH($A21,Basislijst!$D$2:$D$529,0))</f>
        <v>VLEUTEN</v>
      </c>
      <c r="D21" s="3" t="str">
        <f>INDEX(Basislijst!F$2:F$529,MATCH($A21,Basislijst!$D$2:$D$529,0))</f>
        <v>Annemiek van</v>
      </c>
      <c r="E21" s="3" t="str">
        <f>INDEX(Basislijst!G$2:G$529,MATCH($A21,Basislijst!$D$2:$D$529,0))</f>
        <v>NED19821008</v>
      </c>
    </row>
    <row r="22" spans="1:5" ht="12.75">
      <c r="A22" s="8">
        <v>6</v>
      </c>
      <c r="B22" s="3">
        <f>INDEX(Basislijst!I$2:I$529,MATCH($A22,Basislijst!$D$2:$D$529,0))</f>
      </c>
      <c r="C22" s="3" t="str">
        <f>INDEX(Basislijst!E$2:E$529,MATCH($A22,Basislijst!$D$2:$D$529,0))</f>
        <v>VOS</v>
      </c>
      <c r="D22" s="3" t="str">
        <f>INDEX(Basislijst!F$2:F$529,MATCH($A22,Basislijst!$D$2:$D$529,0))</f>
        <v>Marianne</v>
      </c>
      <c r="E22" s="3" t="str">
        <f>INDEX(Basislijst!G$2:G$529,MATCH($A22,Basislijst!$D$2:$D$529,0))</f>
        <v>NED19870513</v>
      </c>
    </row>
    <row r="24" spans="1:5" ht="12.75">
      <c r="A24" s="2" t="str">
        <f>Basislijst!B17</f>
        <v>GER</v>
      </c>
      <c r="B24" s="2"/>
      <c r="C24" s="6" t="str">
        <f>Basislijst!C17</f>
        <v>Team Specialized Lululemon</v>
      </c>
      <c r="D24" s="6"/>
      <c r="E24" s="1">
        <f>Basislijst!A17</f>
        <v>0</v>
      </c>
    </row>
    <row r="25" spans="3:4" ht="12.75">
      <c r="C25" s="3" t="s">
        <v>50</v>
      </c>
      <c r="D25" s="3"/>
    </row>
    <row r="26" ht="12.75">
      <c r="C26" s="3" t="str">
        <f>Basislijst!L17</f>
        <v>Zemke, Jens</v>
      </c>
    </row>
    <row r="27" spans="1:5" ht="12.75">
      <c r="A27" s="8">
        <f aca="true" t="shared" si="0" ref="A27:A32">A17+10</f>
        <v>11</v>
      </c>
      <c r="B27" s="3">
        <f>INDEX(Basislijst!I$2:I$529,MATCH($A27,Basislijst!$D$2:$D$529,0))</f>
      </c>
      <c r="C27" s="3" t="str">
        <f>INDEX(Basislijst!E$2:E$529,MATCH($A27,Basislijst!$D$2:$D$529,0))</f>
        <v>BECKER</v>
      </c>
      <c r="D27" s="3" t="str">
        <f>INDEX(Basislijst!F$2:F$529,MATCH($A27,Basislijst!$D$2:$D$529,0))</f>
        <v>Charlotte</v>
      </c>
      <c r="E27" s="3" t="str">
        <f>INDEX(Basislijst!G$2:G$529,MATCH($A27,Basislijst!$D$2:$D$529,0))</f>
        <v>GBR19830519</v>
      </c>
    </row>
    <row r="28" spans="1:5" ht="12.75">
      <c r="A28" s="8">
        <f t="shared" si="0"/>
        <v>12</v>
      </c>
      <c r="B28" s="3">
        <f>INDEX(Basislijst!I$2:I$529,MATCH($A28,Basislijst!$D$2:$D$529,0))</f>
      </c>
      <c r="C28" s="3" t="str">
        <f>INDEX(Basislijst!E$2:E$529,MATCH($A28,Basislijst!$D$2:$D$529,0))</f>
        <v>BRENNAUER</v>
      </c>
      <c r="D28" s="3" t="str">
        <f>INDEX(Basislijst!F$2:F$529,MATCH($A28,Basislijst!$D$2:$D$529,0))</f>
        <v>Lisa</v>
      </c>
      <c r="E28" s="3" t="str">
        <f>INDEX(Basislijst!G$2:G$529,MATCH($A28,Basislijst!$D$2:$D$529,0))</f>
        <v>GER19880608</v>
      </c>
    </row>
    <row r="29" spans="1:5" ht="12.75">
      <c r="A29" s="8">
        <f t="shared" si="0"/>
        <v>13</v>
      </c>
      <c r="B29" s="3">
        <f>INDEX(Basislijst!I$2:I$529,MATCH($A29,Basislijst!$D$2:$D$529,0))</f>
      </c>
      <c r="C29" s="3" t="str">
        <f>INDEX(Basislijst!E$2:E$529,MATCH($A29,Basislijst!$D$2:$D$529,0))</f>
        <v>FAHLIN</v>
      </c>
      <c r="D29" s="3" t="str">
        <f>INDEX(Basislijst!F$2:F$529,MATCH($A29,Basislijst!$D$2:$D$529,0))</f>
        <v>Emilia</v>
      </c>
      <c r="E29" s="3" t="str">
        <f>INDEX(Basislijst!G$2:G$529,MATCH($A29,Basislijst!$D$2:$D$529,0))</f>
        <v>SWE19881024</v>
      </c>
    </row>
    <row r="30" spans="1:5" ht="12.75">
      <c r="A30" s="8">
        <f t="shared" si="0"/>
        <v>14</v>
      </c>
      <c r="B30" s="3">
        <f>INDEX(Basislijst!I$2:I$529,MATCH($A30,Basislijst!$D$2:$D$529,0))</f>
      </c>
      <c r="C30" s="3" t="str">
        <f>INDEX(Basislijst!E$2:E$529,MATCH($A30,Basislijst!$D$2:$D$529,0))</f>
        <v>DIJK</v>
      </c>
      <c r="D30" s="3" t="str">
        <f>INDEX(Basislijst!F$2:F$529,MATCH($A30,Basislijst!$D$2:$D$529,0))</f>
        <v>Ellen van</v>
      </c>
      <c r="E30" s="3" t="str">
        <f>INDEX(Basislijst!G$2:G$529,MATCH($A30,Basislijst!$D$2:$D$529,0))</f>
        <v>NED19870211</v>
      </c>
    </row>
    <row r="31" spans="1:5" ht="12.75">
      <c r="A31" s="8">
        <f t="shared" si="0"/>
        <v>15</v>
      </c>
      <c r="B31" s="3">
        <f>INDEX(Basislijst!I$2:I$529,MATCH($A31,Basislijst!$D$2:$D$529,0))</f>
      </c>
      <c r="C31" s="3" t="str">
        <f>INDEX(Basislijst!E$2:E$529,MATCH($A31,Basislijst!$D$2:$D$529,0))</f>
        <v>WORRACK</v>
      </c>
      <c r="D31" s="3" t="str">
        <f>INDEX(Basislijst!F$2:F$529,MATCH($A31,Basislijst!$D$2:$D$529,0))</f>
        <v>Trixi</v>
      </c>
      <c r="E31" s="3" t="str">
        <f>INDEX(Basislijst!G$2:G$529,MATCH($A31,Basislijst!$D$2:$D$529,0))</f>
        <v>GER19810928</v>
      </c>
    </row>
    <row r="32" spans="1:5" ht="12.75">
      <c r="A32" s="8">
        <f t="shared" si="0"/>
        <v>16</v>
      </c>
      <c r="B32" s="3" t="str">
        <f>INDEX(Basislijst!I$2:I$529,MATCH($A32,Basislijst!$D$2:$D$529,0))</f>
        <v>*</v>
      </c>
      <c r="C32" s="3" t="str">
        <f>INDEX(Basislijst!E$2:E$529,MATCH($A32,Basislijst!$D$2:$D$529,0))</f>
        <v>HOSKING</v>
      </c>
      <c r="D32" s="3" t="str">
        <f>INDEX(Basislijst!F$2:F$529,MATCH($A32,Basislijst!$D$2:$D$529,0))</f>
        <v>Chloe</v>
      </c>
      <c r="E32" s="3" t="str">
        <f>INDEX(Basislijst!G$2:G$529,MATCH($A32,Basislijst!$D$2:$D$529,0))</f>
        <v>AUS19901001</v>
      </c>
    </row>
    <row r="34" spans="1:5" ht="12.75">
      <c r="A34" s="2">
        <f>Basislijst!B32</f>
        <v>0</v>
      </c>
      <c r="B34" s="2"/>
      <c r="C34" s="6" t="str">
        <f>Basislijst!C32</f>
        <v>AA-Drink LEontien.nl Cycling team.</v>
      </c>
      <c r="D34" s="6"/>
      <c r="E34" s="1">
        <f>Basislijst!A32</f>
        <v>0</v>
      </c>
    </row>
    <row r="35" spans="3:4" ht="12.75">
      <c r="C35" s="3" t="s">
        <v>50</v>
      </c>
      <c r="D35" s="3"/>
    </row>
    <row r="36" spans="3:5" ht="12.75">
      <c r="C36" s="3">
        <f>Basislijst!L32</f>
        <v>0</v>
      </c>
      <c r="D36" s="3"/>
      <c r="E36" s="3"/>
    </row>
    <row r="37" spans="1:5" ht="12.75">
      <c r="A37" s="8">
        <f aca="true" t="shared" si="1" ref="A37:A42">A27+10</f>
        <v>21</v>
      </c>
      <c r="B37" s="3">
        <f>INDEX(Basislijst!I$2:I$529,MATCH($A37,Basislijst!$D$2:$D$529,0))</f>
      </c>
      <c r="C37" s="3" t="str">
        <f>INDEX(Basislijst!E$2:E$529,MATCH($A37,Basislijst!$D$2:$D$529,0))</f>
        <v>WANROOIJ</v>
      </c>
      <c r="D37" s="3" t="str">
        <f>INDEX(Basislijst!F$2:F$529,MATCH($A37,Basislijst!$D$2:$D$529,0))</f>
        <v>Marieke</v>
      </c>
      <c r="E37" s="3" t="str">
        <f>INDEX(Basislijst!G$2:G$529,MATCH($A37,Basislijst!$D$2:$D$529,0))</f>
        <v>NED 19790705</v>
      </c>
    </row>
    <row r="38" spans="1:5" ht="12.75">
      <c r="A38" s="8">
        <f t="shared" si="1"/>
        <v>22</v>
      </c>
      <c r="B38" s="3">
        <f>INDEX(Basislijst!I$2:I$529,MATCH($A38,Basislijst!$D$2:$D$529,0))</f>
      </c>
      <c r="C38" s="3" t="str">
        <f>INDEX(Basislijst!E$2:E$529,MATCH($A38,Basislijst!$D$2:$D$529,0))</f>
        <v>OLSSON</v>
      </c>
      <c r="D38" s="3" t="str">
        <f>INDEX(Basislijst!F$2:F$529,MATCH($A38,Basislijst!$D$2:$D$529,0))</f>
        <v>Madelene</v>
      </c>
      <c r="E38" s="3" t="str">
        <f>INDEX(Basislijst!G$2:G$529,MATCH($A38,Basislijst!$D$2:$D$529,0))</f>
        <v>SWE 19821114</v>
      </c>
    </row>
    <row r="39" spans="1:5" ht="12.75">
      <c r="A39" s="8">
        <f t="shared" si="1"/>
        <v>23</v>
      </c>
      <c r="B39" s="3">
        <f>INDEX(Basislijst!I$2:I$529,MATCH($A39,Basislijst!$D$2:$D$529,0))</f>
      </c>
      <c r="C39" s="3" t="str">
        <f>INDEX(Basislijst!E$2:E$529,MATCH($A39,Basislijst!$D$2:$D$529,0))</f>
        <v>OLDS</v>
      </c>
      <c r="D39" s="3" t="str">
        <f>INDEX(Basislijst!F$2:F$529,MATCH($A39,Basislijst!$D$2:$D$529,0))</f>
        <v>Schelly </v>
      </c>
      <c r="E39" s="3" t="str">
        <f>INDEX(Basislijst!G$2:G$529,MATCH($A39,Basislijst!$D$2:$D$529,0))</f>
        <v>SWE 19821114</v>
      </c>
    </row>
    <row r="40" spans="1:5" ht="12.75">
      <c r="A40" s="8">
        <f t="shared" si="1"/>
        <v>24</v>
      </c>
      <c r="B40" s="3">
        <f>INDEX(Basislijst!I$2:I$529,MATCH($A40,Basislijst!$D$2:$D$529,0))</f>
      </c>
      <c r="C40" s="3" t="str">
        <f>INDEX(Basislijst!E$2:E$529,MATCH($A40,Basislijst!$D$2:$D$529,0))</f>
        <v>ARMISTEAD</v>
      </c>
      <c r="D40" s="3" t="str">
        <f>INDEX(Basislijst!F$2:F$529,MATCH($A40,Basislijst!$D$2:$D$529,0))</f>
        <v>Elizabeth</v>
      </c>
      <c r="E40" s="3" t="str">
        <f>INDEX(Basislijst!G$2:G$529,MATCH($A40,Basislijst!$D$2:$D$529,0))</f>
        <v>GBR 19881218</v>
      </c>
    </row>
    <row r="41" spans="1:5" ht="12.75">
      <c r="A41" s="8">
        <f t="shared" si="1"/>
        <v>25</v>
      </c>
      <c r="B41" s="3">
        <f>INDEX(Basislijst!I$2:I$529,MATCH($A41,Basislijst!$D$2:$D$529,0))</f>
      </c>
      <c r="C41" s="3" t="str">
        <f>INDEX(Basislijst!E$2:E$529,MATCH($A41,Basislijst!$D$2:$D$529,0))</f>
        <v>SODERBERG</v>
      </c>
      <c r="D41" s="3" t="str">
        <f>INDEX(Basislijst!F$2:F$529,MATCH($A41,Basislijst!$D$2:$D$529,0))</f>
        <v>Isabelle </v>
      </c>
      <c r="E41" s="3" t="str">
        <f>INDEX(Basislijst!G$2:G$529,MATCH($A41,Basislijst!$D$2:$D$529,0))</f>
        <v>SWE 19890528</v>
      </c>
    </row>
    <row r="42" spans="1:5" ht="12.75">
      <c r="A42" s="8">
        <f t="shared" si="1"/>
        <v>26</v>
      </c>
      <c r="B42" s="3">
        <f>INDEX(Basislijst!I$2:I$529,MATCH($A42,Basislijst!$D$2:$D$529,0))</f>
      </c>
      <c r="C42" s="3" t="str">
        <f>INDEX(Basislijst!E$2:E$529,MATCH($A42,Basislijst!$D$2:$D$529,0))</f>
        <v>WILD</v>
      </c>
      <c r="D42" s="3" t="str">
        <f>INDEX(Basislijst!F$2:F$529,MATCH($A42,Basislijst!$D$2:$D$529,0))</f>
        <v>Kirsten</v>
      </c>
      <c r="E42" s="3" t="str">
        <f>INDEX(Basislijst!G$2:G$529,MATCH($A42,Basislijst!$D$2:$D$529,0))</f>
        <v>NED19821015</v>
      </c>
    </row>
    <row r="44" spans="1:5" ht="12.75">
      <c r="A44" s="2" t="str">
        <f>Basislijst!B47</f>
        <v>AUS</v>
      </c>
      <c r="B44" s="2"/>
      <c r="C44" s="6" t="str">
        <f>Basislijst!C47</f>
        <v>Greenedge AIS</v>
      </c>
      <c r="D44" s="6"/>
      <c r="E44" s="1">
        <f>Basislijst!A47</f>
        <v>0</v>
      </c>
    </row>
    <row r="45" spans="3:4" ht="12.75">
      <c r="C45" s="3" t="s">
        <v>50</v>
      </c>
      <c r="D45" s="3"/>
    </row>
    <row r="46" ht="12.75">
      <c r="C46" s="3" t="str">
        <f>Basislijst!L47</f>
        <v>McPartland, David</v>
      </c>
    </row>
    <row r="47" spans="1:5" ht="12.75">
      <c r="A47" s="8">
        <f aca="true" t="shared" si="2" ref="A47:A52">A37+10</f>
        <v>31</v>
      </c>
      <c r="B47" s="3">
        <f>INDEX(Basislijst!I$2:I$529,MATCH($A47,Basislijst!$D$2:$D$529,0))</f>
      </c>
      <c r="C47" s="3" t="str">
        <f>INDEX(Basislijst!E$2:E$529,MATCH($A47,Basislijst!$D$2:$D$529,0))</f>
        <v>GUNNEWIJK</v>
      </c>
      <c r="D47" s="3" t="str">
        <f>INDEX(Basislijst!F$2:F$529,MATCH($A47,Basislijst!$D$2:$D$529,0))</f>
        <v>Loes</v>
      </c>
      <c r="E47" s="3" t="str">
        <f>INDEX(Basislijst!G$2:G$529,MATCH($A47,Basislijst!$D$2:$D$529,0))</f>
        <v>NED19801127</v>
      </c>
    </row>
    <row r="48" spans="1:5" ht="12.75">
      <c r="A48" s="8">
        <f t="shared" si="2"/>
        <v>32</v>
      </c>
      <c r="B48" s="3">
        <f>INDEX(Basislijst!I$2:I$529,MATCH($A48,Basislijst!$D$2:$D$529,0))</f>
      </c>
      <c r="C48" s="3" t="str">
        <f>INDEX(Basislijst!E$2:E$529,MATCH($A48,Basislijst!$D$2:$D$529,0))</f>
        <v>RHODES</v>
      </c>
      <c r="D48" s="3" t="str">
        <f>INDEX(Basislijst!F$2:F$529,MATCH($A48,Basislijst!$D$2:$D$529,0))</f>
        <v>Alexis</v>
      </c>
      <c r="E48" s="3" t="str">
        <f>INDEX(Basislijst!G$2:G$529,MATCH($A48,Basislijst!$D$2:$D$529,0))</f>
        <v>AUS19841201</v>
      </c>
    </row>
    <row r="49" spans="1:5" ht="12.75">
      <c r="A49" s="8">
        <f t="shared" si="2"/>
        <v>33</v>
      </c>
      <c r="B49" s="3">
        <f>INDEX(Basislijst!I$2:I$529,MATCH($A49,Basislijst!$D$2:$D$529,0))</f>
      </c>
      <c r="C49" s="3" t="str">
        <f>INDEX(Basislijst!E$2:E$529,MATCH($A49,Basislijst!$D$2:$D$529,0))</f>
        <v>MACLEAN</v>
      </c>
      <c r="D49" s="3" t="str">
        <f>INDEX(Basislijst!F$2:F$529,MATCH($A49,Basislijst!$D$2:$D$529,0))</f>
        <v>Jessie</v>
      </c>
      <c r="E49" s="3" t="str">
        <f>INDEX(Basislijst!G$2:G$529,MATCH($A49,Basislijst!$D$2:$D$529,0))</f>
        <v>AUS19851017</v>
      </c>
    </row>
    <row r="50" spans="1:5" ht="12.75">
      <c r="A50" s="8">
        <f t="shared" si="2"/>
        <v>34</v>
      </c>
      <c r="B50" s="3">
        <f>INDEX(Basislijst!I$2:I$529,MATCH($A50,Basislijst!$D$2:$D$529,0))</f>
      </c>
      <c r="C50" s="3" t="str">
        <f>INDEX(Basislijst!E$2:E$529,MATCH($A50,Basislijst!$D$2:$D$529,0))</f>
        <v>SPRATT</v>
      </c>
      <c r="D50" s="3" t="str">
        <f>INDEX(Basislijst!F$2:F$529,MATCH($A50,Basislijst!$D$2:$D$529,0))</f>
        <v>Amanda</v>
      </c>
      <c r="E50" s="3" t="str">
        <f>INDEX(Basislijst!G$2:G$529,MATCH($A50,Basislijst!$D$2:$D$529,0))</f>
        <v>AUS19870917</v>
      </c>
    </row>
    <row r="51" spans="1:5" ht="12.75">
      <c r="A51" s="8">
        <f t="shared" si="2"/>
        <v>35</v>
      </c>
      <c r="B51" s="3">
        <f>INDEX(Basislijst!I$2:I$529,MATCH($A51,Basislijst!$D$2:$D$529,0))</f>
      </c>
      <c r="C51" s="3" t="str">
        <f>INDEX(Basislijst!E$2:E$529,MATCH($A51,Basislijst!$D$2:$D$529,0))</f>
        <v>FRY</v>
      </c>
      <c r="D51" s="3" t="str">
        <f>INDEX(Basislijst!F$2:F$529,MATCH($A51,Basislijst!$D$2:$D$529,0))</f>
        <v>Rowena</v>
      </c>
      <c r="E51" s="3" t="str">
        <f>INDEX(Basislijst!G$2:G$529,MATCH($A51,Basislijst!$D$2:$D$529,0))</f>
        <v>AUS19821208</v>
      </c>
    </row>
    <row r="52" spans="1:5" ht="12.75">
      <c r="A52" s="8">
        <f t="shared" si="2"/>
        <v>36</v>
      </c>
      <c r="B52" s="3">
        <f>INDEX(Basislijst!I$2:I$529,MATCH($A52,Basislijst!$D$2:$D$529,0))</f>
      </c>
      <c r="C52" s="3" t="str">
        <f>INDEX(Basislijst!E$2:E$529,MATCH($A52,Basislijst!$D$2:$D$529,0))</f>
        <v>ARNDT</v>
      </c>
      <c r="D52" s="3" t="str">
        <f>INDEX(Basislijst!F$2:F$529,MATCH($A52,Basislijst!$D$2:$D$529,0))</f>
        <v>Judith</v>
      </c>
      <c r="E52" s="3" t="str">
        <f>INDEX(Basislijst!G$2:G$529,MATCH($A52,Basislijst!$D$2:$D$529,0))</f>
        <v>GER19760723</v>
      </c>
    </row>
    <row r="54" spans="1:5" ht="12.75">
      <c r="A54" s="2" t="str">
        <f>Basislijst!B62</f>
        <v>NOR</v>
      </c>
      <c r="B54" s="2"/>
      <c r="C54" s="6" t="str">
        <f>Basislijst!C62</f>
        <v>Hitec Products Mistral Home Cycling Team</v>
      </c>
      <c r="D54" s="6"/>
      <c r="E54" s="1">
        <f>Basislijst!A62</f>
        <v>0</v>
      </c>
    </row>
    <row r="55" spans="3:4" ht="12.75">
      <c r="C55" s="3" t="s">
        <v>50</v>
      </c>
      <c r="D55" s="3"/>
    </row>
    <row r="56" ht="12.75">
      <c r="C56" s="3" t="str">
        <f>Basislijst!L62</f>
        <v>Vestby, Martin</v>
      </c>
    </row>
    <row r="57" spans="1:5" ht="12.75">
      <c r="A57" s="8">
        <f aca="true" t="shared" si="3" ref="A57:A62">A47+10</f>
        <v>41</v>
      </c>
      <c r="B57" s="3">
        <f>INDEX(Basislijst!I$2:I$529,MATCH($A57,Basislijst!$D$2:$D$529,0))</f>
      </c>
      <c r="C57" s="3" t="str">
        <f>INDEX(Basislijst!E$2:E$529,MATCH($A57,Basislijst!$D$2:$D$529,0))</f>
        <v>JOHANSSON</v>
      </c>
      <c r="D57" s="3" t="str">
        <f>INDEX(Basislijst!F$2:F$529,MATCH($A57,Basislijst!$D$2:$D$529,0))</f>
        <v>Emma</v>
      </c>
      <c r="E57" s="3" t="str">
        <f>INDEX(Basislijst!G$2:G$529,MATCH($A57,Basislijst!$D$2:$D$529,0))</f>
        <v>SWE19830923</v>
      </c>
    </row>
    <row r="58" spans="1:5" ht="12.75">
      <c r="A58" s="8">
        <f t="shared" si="3"/>
        <v>42</v>
      </c>
      <c r="B58" s="3">
        <f>INDEX(Basislijst!I$2:I$529,MATCH($A58,Basislijst!$D$2:$D$529,0))</f>
      </c>
      <c r="C58" s="3" t="str">
        <f>INDEX(Basislijst!E$2:E$529,MATCH($A58,Basislijst!$D$2:$D$529,0))</f>
        <v>MUSTONEN</v>
      </c>
      <c r="D58" s="3" t="str">
        <f>INDEX(Basislijst!F$2:F$529,MATCH($A58,Basislijst!$D$2:$D$529,0))</f>
        <v>Sara</v>
      </c>
      <c r="E58" s="3" t="str">
        <f>INDEX(Basislijst!G$2:G$529,MATCH($A58,Basislijst!$D$2:$D$529,0))</f>
        <v>SWE19810208</v>
      </c>
    </row>
    <row r="59" spans="1:5" ht="12.75">
      <c r="A59" s="8">
        <f t="shared" si="3"/>
        <v>43</v>
      </c>
      <c r="B59" s="3" t="str">
        <f>INDEX(Basislijst!I$2:I$529,MATCH($A59,Basislijst!$D$2:$D$529,0))</f>
        <v>*</v>
      </c>
      <c r="C59" s="3" t="str">
        <f>INDEX(Basislijst!E$2:E$529,MATCH($A59,Basislijst!$D$2:$D$529,0))</f>
        <v>MOBERG</v>
      </c>
      <c r="D59" s="3" t="str">
        <f>INDEX(Basislijst!F$2:F$529,MATCH($A59,Basislijst!$D$2:$D$529,0))</f>
        <v>Emilie</v>
      </c>
      <c r="E59" s="3" t="str">
        <f>INDEX(Basislijst!G$2:G$529,MATCH($A59,Basislijst!$D$2:$D$529,0))</f>
        <v>NOR19910712</v>
      </c>
    </row>
    <row r="60" spans="1:5" ht="12.75">
      <c r="A60" s="8">
        <f t="shared" si="3"/>
        <v>44</v>
      </c>
      <c r="B60" s="3" t="str">
        <f>INDEX(Basislijst!I$2:I$529,MATCH($A60,Basislijst!$D$2:$D$529,0))</f>
        <v>*</v>
      </c>
      <c r="C60" s="3" t="str">
        <f>INDEX(Basislijst!E$2:E$529,MATCH($A60,Basislijst!$D$2:$D$529,0))</f>
        <v>LONGO BORGHINI</v>
      </c>
      <c r="D60" s="3" t="str">
        <f>INDEX(Basislijst!F$2:F$529,MATCH($A60,Basislijst!$D$2:$D$529,0))</f>
        <v>Elisa</v>
      </c>
      <c r="E60" s="3" t="str">
        <f>INDEX(Basislijst!G$2:G$529,MATCH($A60,Basislijst!$D$2:$D$529,0))</f>
        <v>ITA19911012</v>
      </c>
    </row>
    <row r="61" spans="1:5" ht="12.75">
      <c r="A61" s="8">
        <f t="shared" si="3"/>
        <v>45</v>
      </c>
      <c r="B61" s="3">
        <f>INDEX(Basislijst!I$2:I$529,MATCH($A61,Basislijst!$D$2:$D$529,0))</f>
      </c>
      <c r="C61" s="3" t="str">
        <f>INDEX(Basislijst!E$2:E$529,MATCH($A61,Basislijst!$D$2:$D$529,0))</f>
        <v>NØSTVOLD</v>
      </c>
      <c r="D61" s="3" t="str">
        <f>INDEX(Basislijst!F$2:F$529,MATCH($A61,Basislijst!$D$2:$D$529,0))</f>
        <v>Lise</v>
      </c>
      <c r="E61" s="3" t="str">
        <f>INDEX(Basislijst!G$2:G$529,MATCH($A61,Basislijst!$D$2:$D$529,0))</f>
        <v>NOR19870214</v>
      </c>
    </row>
    <row r="62" spans="1:5" ht="12.75">
      <c r="A62" s="8">
        <f t="shared" si="3"/>
        <v>46</v>
      </c>
      <c r="B62" s="3">
        <f>INDEX(Basislijst!I$2:I$529,MATCH($A62,Basislijst!$D$2:$D$529,0))</f>
      </c>
      <c r="C62" s="3" t="str">
        <f>INDEX(Basislijst!E$2:E$529,MATCH($A62,Basislijst!$D$2:$D$529,0))</f>
        <v> WÆRSTED</v>
      </c>
      <c r="D62" s="3" t="str">
        <f>INDEX(Basislijst!F$2:F$529,MATCH($A62,Basislijst!$D$2:$D$529,0))</f>
        <v>Frøydis</v>
      </c>
      <c r="E62" s="3" t="str">
        <f>INDEX(Basislijst!G$2:G$529,MATCH($A62,Basislijst!$D$2:$D$529,0))</f>
        <v>NOR19870615</v>
      </c>
    </row>
    <row r="64" spans="1:5" ht="12.75">
      <c r="A64" s="2" t="str">
        <f>Basislijst!B77</f>
        <v>ITA</v>
      </c>
      <c r="B64" s="2"/>
      <c r="C64" s="6" t="str">
        <f>Basislijst!C77</f>
        <v>Diadora Pasta Zara</v>
      </c>
      <c r="D64" s="6"/>
      <c r="E64" s="1" t="str">
        <f>Basislijst!A77</f>
        <v>DPZ</v>
      </c>
    </row>
    <row r="65" spans="3:4" ht="12.75">
      <c r="C65" s="3" t="s">
        <v>50</v>
      </c>
      <c r="D65" s="3"/>
    </row>
    <row r="66" ht="12.75">
      <c r="C66" s="3" t="str">
        <f>Basislijst!L77</f>
        <v>Piccolo, Aldo</v>
      </c>
    </row>
    <row r="67" spans="1:5" ht="12.75">
      <c r="A67" s="8">
        <f aca="true" t="shared" si="4" ref="A67:A72">A57+10</f>
        <v>51</v>
      </c>
      <c r="B67" s="3" t="str">
        <f>INDEX(Basislijst!I$2:I$529,MATCH($A67,Basislijst!$D$2:$D$529,0))</f>
        <v>*</v>
      </c>
      <c r="C67" s="3" t="str">
        <f>INDEX(Basislijst!E$2:E$529,MATCH($A67,Basislijst!$D$2:$D$529,0))</f>
        <v>BORGATO</v>
      </c>
      <c r="D67" s="3" t="str">
        <f>INDEX(Basislijst!F$2:F$529,MATCH($A67,Basislijst!$D$2:$D$529,0))</f>
        <v>Giada</v>
      </c>
      <c r="E67" s="3" t="str">
        <f>INDEX(Basislijst!G$2:G$529,MATCH($A67,Basislijst!$D$2:$D$529,0))</f>
        <v>ITA19890615</v>
      </c>
    </row>
    <row r="68" spans="1:5" ht="12.75">
      <c r="A68" s="8">
        <f t="shared" si="4"/>
        <v>52</v>
      </c>
      <c r="B68" s="3">
        <f>INDEX(Basislijst!I$2:I$529,MATCH($A68,Basislijst!$D$2:$D$529,0))</f>
      </c>
      <c r="C68" s="3" t="str">
        <f>INDEX(Basislijst!E$2:E$529,MATCH($A68,Basislijst!$D$2:$D$529,0))</f>
        <v>BRONZINI</v>
      </c>
      <c r="D68" s="3" t="str">
        <f>INDEX(Basislijst!F$2:F$529,MATCH($A68,Basislijst!$D$2:$D$529,0))</f>
        <v>Giorgia</v>
      </c>
      <c r="E68" s="3" t="str">
        <f>INDEX(Basislijst!G$2:G$529,MATCH($A68,Basislijst!$D$2:$D$529,0))</f>
        <v>ITA19830806</v>
      </c>
    </row>
    <row r="69" spans="1:5" ht="12.75">
      <c r="A69" s="8">
        <f t="shared" si="4"/>
        <v>53</v>
      </c>
      <c r="B69" s="3">
        <f>INDEX(Basislijst!I$2:I$529,MATCH($A69,Basislijst!$D$2:$D$529,0))</f>
      </c>
      <c r="C69" s="3" t="str">
        <f>INDEX(Basislijst!E$2:E$529,MATCH($A69,Basislijst!$D$2:$D$529,0))</f>
        <v>CILVINAITE</v>
      </c>
      <c r="D69" s="3" t="str">
        <f>INDEX(Basislijst!F$2:F$529,MATCH($A69,Basislijst!$D$2:$D$529,0))</f>
        <v>Inga</v>
      </c>
      <c r="E69" s="3" t="str">
        <f>INDEX(Basislijst!G$2:G$529,MATCH($A69,Basislijst!$D$2:$D$529,0))</f>
        <v>LTU19860214</v>
      </c>
    </row>
    <row r="70" spans="1:5" ht="12.75">
      <c r="A70" s="8">
        <f t="shared" si="4"/>
        <v>54</v>
      </c>
      <c r="B70" s="3">
        <f>INDEX(Basislijst!I$2:I$529,MATCH($A70,Basislijst!$D$2:$D$529,0))</f>
      </c>
      <c r="C70" s="3" t="str">
        <f>INDEX(Basislijst!E$2:E$529,MATCH($A70,Basislijst!$D$2:$D$529,0))</f>
        <v>D'ETTORRE</v>
      </c>
      <c r="D70" s="3" t="str">
        <f>INDEX(Basislijst!F$2:F$529,MATCH($A70,Basislijst!$D$2:$D$529,0))</f>
        <v>Alessandra</v>
      </c>
      <c r="E70" s="3" t="str">
        <f>INDEX(Basislijst!G$2:G$529,MATCH($A70,Basislijst!$D$2:$D$529,0))</f>
        <v>ITA19780508</v>
      </c>
    </row>
    <row r="71" spans="1:5" ht="12.75">
      <c r="A71" s="8">
        <f t="shared" si="4"/>
        <v>55</v>
      </c>
      <c r="B71" s="3">
        <f>INDEX(Basislijst!I$2:I$529,MATCH($A71,Basislijst!$D$2:$D$529,0))</f>
      </c>
      <c r="C71" s="3" t="str">
        <f>INDEX(Basislijst!E$2:E$529,MATCH($A71,Basislijst!$D$2:$D$529,0))</f>
        <v>JANELIUNAITE</v>
      </c>
      <c r="D71" s="3" t="str">
        <f>INDEX(Basislijst!F$2:F$529,MATCH($A71,Basislijst!$D$2:$D$529,0))</f>
        <v>Edita</v>
      </c>
      <c r="E71" s="3" t="str">
        <f>INDEX(Basislijst!G$2:G$529,MATCH($A71,Basislijst!$D$2:$D$529,0))</f>
        <v>LTU19881216</v>
      </c>
    </row>
    <row r="72" spans="1:5" ht="12.75">
      <c r="A72" s="8">
        <f t="shared" si="4"/>
        <v>56</v>
      </c>
      <c r="B72" s="3" t="str">
        <f>INDEX(Basislijst!I$2:I$529,MATCH($A72,Basislijst!$D$2:$D$529,0))</f>
        <v>*</v>
      </c>
      <c r="C72" s="3" t="str">
        <f>INDEX(Basislijst!E$2:E$529,MATCH($A72,Basislijst!$D$2:$D$529,0))</f>
        <v>SILINYTE</v>
      </c>
      <c r="D72" s="3" t="str">
        <f>INDEX(Basislijst!F$2:F$529,MATCH($A72,Basislijst!$D$2:$D$529,0))</f>
        <v>Agne</v>
      </c>
      <c r="E72" s="3" t="str">
        <f>INDEX(Basislijst!G$2:G$529,MATCH($A72,Basislijst!$D$2:$D$529,0))</f>
        <v>LTU19910412</v>
      </c>
    </row>
    <row r="74" spans="1:5" ht="12.75">
      <c r="A74" s="2" t="str">
        <f>Basislijst!B92</f>
        <v>ITA</v>
      </c>
      <c r="B74" s="2"/>
      <c r="C74" s="6" t="str">
        <f>Basislijst!C92</f>
        <v>Be Pink </v>
      </c>
      <c r="D74" s="6"/>
      <c r="E74" s="1">
        <f>Basislijst!A92</f>
        <v>0</v>
      </c>
    </row>
    <row r="75" spans="3:4" ht="12.75">
      <c r="C75" s="3" t="s">
        <v>50</v>
      </c>
      <c r="D75" s="3"/>
    </row>
    <row r="76" ht="12.75">
      <c r="C76" s="3">
        <f>Basislijst!L92</f>
        <v>0</v>
      </c>
    </row>
    <row r="77" spans="1:5" ht="12.75">
      <c r="A77" s="8">
        <f aca="true" t="shared" si="5" ref="A77:A82">A67+10</f>
        <v>61</v>
      </c>
      <c r="B77" s="3">
        <f>INDEX(Basislijst!I$2:I$529,MATCH($A77,Basislijst!$D$2:$D$529,0))</f>
      </c>
      <c r="C77" s="3" t="str">
        <f>INDEX(Basislijst!E$2:E$529,MATCH($A77,Basislijst!$D$2:$D$529,0))</f>
        <v>FRAPPORTI</v>
      </c>
      <c r="D77" s="3" t="str">
        <f>INDEX(Basislijst!F$2:F$529,MATCH($A77,Basislijst!$D$2:$D$529,0))</f>
        <v>Simona</v>
      </c>
      <c r="E77" s="3" t="str">
        <f>INDEX(Basislijst!G$2:G$529,MATCH($A77,Basislijst!$D$2:$D$529,0))</f>
        <v>ITA19880714</v>
      </c>
    </row>
    <row r="78" spans="1:5" ht="12.75">
      <c r="A78" s="8">
        <f t="shared" si="5"/>
        <v>62</v>
      </c>
      <c r="B78" s="3" t="str">
        <f>INDEX(Basislijst!I$2:I$529,MATCH($A78,Basislijst!$D$2:$D$529,0))</f>
        <v>*</v>
      </c>
      <c r="C78" s="3" t="str">
        <f>INDEX(Basislijst!E$2:E$529,MATCH($A78,Basislijst!$D$2:$D$529,0))</f>
        <v>PRESTI</v>
      </c>
      <c r="D78" s="3" t="str">
        <f>INDEX(Basislijst!F$2:F$529,MATCH($A78,Basislijst!$D$2:$D$529,0))</f>
        <v>Gloria</v>
      </c>
      <c r="E78" s="3" t="str">
        <f>INDEX(Basislijst!G$2:G$529,MATCH($A78,Basislijst!$D$2:$D$529,0))</f>
        <v>ITA19890919</v>
      </c>
    </row>
    <row r="79" spans="1:5" ht="12.75">
      <c r="A79" s="8">
        <f t="shared" si="5"/>
        <v>63</v>
      </c>
      <c r="B79" s="3" t="str">
        <f>INDEX(Basislijst!I$2:I$529,MATCH($A79,Basislijst!$D$2:$D$529,0))</f>
        <v>*</v>
      </c>
      <c r="C79" s="3" t="str">
        <f>INDEX(Basislijst!E$2:E$529,MATCH($A79,Basislijst!$D$2:$D$529,0))</f>
        <v>ALGISI</v>
      </c>
      <c r="D79" s="3" t="str">
        <f>INDEX(Basislijst!F$2:F$529,MATCH($A79,Basislijst!$D$2:$D$529,0))</f>
        <v>Alice</v>
      </c>
      <c r="E79" s="3" t="str">
        <f>INDEX(Basislijst!G$2:G$529,MATCH($A79,Basislijst!$D$2:$D$529,0))</f>
        <v>ITA19930310</v>
      </c>
    </row>
    <row r="80" spans="1:5" ht="12.75">
      <c r="A80" s="8">
        <f t="shared" si="5"/>
        <v>64</v>
      </c>
      <c r="B80" s="3" t="str">
        <f>INDEX(Basislijst!I$2:I$529,MATCH($A80,Basislijst!$D$2:$D$529,0))</f>
        <v>*</v>
      </c>
      <c r="C80" s="3" t="str">
        <f>INDEX(Basislijst!E$2:E$529,MATCH($A80,Basislijst!$D$2:$D$529,0))</f>
        <v>MUCCIOLI</v>
      </c>
      <c r="D80" s="3" t="str">
        <f>INDEX(Basislijst!F$2:F$529,MATCH($A80,Basislijst!$D$2:$D$529,0))</f>
        <v>Dacia</v>
      </c>
      <c r="E80" s="3" t="str">
        <f>INDEX(Basislijst!G$2:G$529,MATCH($A80,Basislijst!$D$2:$D$529,0))</f>
        <v>ITA19930522</v>
      </c>
    </row>
    <row r="81" spans="1:5" ht="12.75">
      <c r="A81" s="8">
        <f t="shared" si="5"/>
        <v>65</v>
      </c>
      <c r="B81" s="3">
        <f>INDEX(Basislijst!I$2:I$529,MATCH($A81,Basislijst!$D$2:$D$529,0))</f>
      </c>
      <c r="C81" s="3" t="str">
        <f>INDEX(Basislijst!E$2:E$529,MATCH($A81,Basislijst!$D$2:$D$529,0))</f>
        <v>KOZONCHUK</v>
      </c>
      <c r="D81" s="3" t="str">
        <f>INDEX(Basislijst!F$2:F$529,MATCH($A81,Basislijst!$D$2:$D$529,0))</f>
        <v>Oxana</v>
      </c>
      <c r="E81" s="3" t="str">
        <f>INDEX(Basislijst!G$2:G$529,MATCH($A81,Basislijst!$D$2:$D$529,0))</f>
        <v>RUS19880528</v>
      </c>
    </row>
    <row r="82" spans="1:5" ht="12.75">
      <c r="A82" s="8">
        <f t="shared" si="5"/>
        <v>66</v>
      </c>
      <c r="B82" s="3">
        <f>INDEX(Basislijst!I$2:I$529,MATCH($A82,Basislijst!$D$2:$D$529,0))</f>
      </c>
      <c r="C82" s="3" t="str">
        <f>INDEX(Basislijst!E$2:E$529,MATCH($A82,Basislijst!$D$2:$D$529,0))</f>
        <v>MARTISOVA</v>
      </c>
      <c r="D82" s="3" t="str">
        <f>INDEX(Basislijst!F$2:F$529,MATCH($A82,Basislijst!$D$2:$D$529,0))</f>
        <v>Sucia</v>
      </c>
      <c r="E82" s="3" t="str">
        <f>INDEX(Basislijst!G$2:G$529,MATCH($A82,Basislijst!$D$2:$D$529,0))</f>
        <v>RUS19760615</v>
      </c>
    </row>
    <row r="84" spans="1:5" ht="12.75">
      <c r="A84" s="2" t="str">
        <f>Basislijst!B107</f>
        <v>ITA</v>
      </c>
      <c r="B84" s="2"/>
      <c r="C84" s="6" t="str">
        <f>Basislijst!C107</f>
        <v>Faren Honda Team</v>
      </c>
      <c r="D84" s="6"/>
      <c r="E84" s="1">
        <f>Basislijst!A107</f>
        <v>0</v>
      </c>
    </row>
    <row r="85" spans="3:4" ht="12.75">
      <c r="C85" s="3" t="s">
        <v>50</v>
      </c>
      <c r="D85" s="3"/>
    </row>
    <row r="86" ht="12.75">
      <c r="C86" s="3" t="str">
        <f>Basislijst!L107</f>
        <v>Lacquaniti, Fortunato</v>
      </c>
    </row>
    <row r="87" spans="1:5" ht="12.75">
      <c r="A87" s="8">
        <f aca="true" t="shared" si="6" ref="A87:A92">A77+10</f>
        <v>71</v>
      </c>
      <c r="B87" s="3">
        <f>INDEX(Basislijst!I$2:I$529,MATCH($A87,Basislijst!$D$2:$D$529,0))</f>
      </c>
      <c r="C87" s="3" t="str">
        <f>INDEX(Basislijst!E$2:E$529,MATCH($A87,Basislijst!$D$2:$D$529,0))</f>
        <v>COOKE</v>
      </c>
      <c r="D87" s="3" t="str">
        <f>INDEX(Basislijst!F$2:F$529,MATCH($A87,Basislijst!$D$2:$D$529,0))</f>
        <v>Nicole</v>
      </c>
      <c r="E87" s="3" t="str">
        <f>INDEX(Basislijst!G$2:G$529,MATCH($A87,Basislijst!$D$2:$D$529,0))</f>
        <v>GBR19830418</v>
      </c>
    </row>
    <row r="88" spans="1:5" ht="12.75">
      <c r="A88" s="8">
        <f t="shared" si="6"/>
        <v>72</v>
      </c>
      <c r="B88" s="3">
        <f>INDEX(Basislijst!I$2:I$529,MATCH($A88,Basislijst!$D$2:$D$529,0))</f>
      </c>
      <c r="C88" s="3" t="str">
        <f>INDEX(Basislijst!E$2:E$529,MATCH($A88,Basislijst!$D$2:$D$529,0))</f>
        <v>GILMORE</v>
      </c>
      <c r="D88" s="3" t="str">
        <f>INDEX(Basislijst!F$2:F$529,MATCH($A88,Basislijst!$D$2:$D$529,0))</f>
        <v>Rochelle</v>
      </c>
      <c r="E88" s="3" t="str">
        <f>INDEX(Basislijst!G$2:G$529,MATCH($A88,Basislijst!$D$2:$D$529,0))</f>
        <v>AUS19811214</v>
      </c>
    </row>
    <row r="89" spans="1:5" ht="12.75">
      <c r="A89" s="8">
        <f t="shared" si="6"/>
        <v>73</v>
      </c>
      <c r="B89" s="3">
        <f>INDEX(Basislijst!I$2:I$529,MATCH($A89,Basislijst!$D$2:$D$529,0))</f>
      </c>
      <c r="C89" s="3" t="str">
        <f>INDEX(Basislijst!E$2:E$529,MATCH($A89,Basislijst!$D$2:$D$529,0))</f>
        <v>BLINDYUK</v>
      </c>
      <c r="D89" s="3" t="str">
        <f>INDEX(Basislijst!F$2:F$529,MATCH($A89,Basislijst!$D$2:$D$529,0))</f>
        <v>Jucia</v>
      </c>
      <c r="E89" s="3" t="str">
        <f>INDEX(Basislijst!G$2:G$529,MATCH($A89,Basislijst!$D$2:$D$529,0))</f>
        <v>RUS19841211</v>
      </c>
    </row>
    <row r="90" spans="1:5" ht="12.75">
      <c r="A90" s="8">
        <f t="shared" si="6"/>
        <v>74</v>
      </c>
      <c r="B90" s="3">
        <f>INDEX(Basislijst!I$2:I$529,MATCH($A90,Basislijst!$D$2:$D$529,0))</f>
      </c>
      <c r="C90" s="3" t="str">
        <f>INDEX(Basislijst!E$2:E$529,MATCH($A90,Basislijst!$D$2:$D$529,0))</f>
        <v>HOHL</v>
      </c>
      <c r="D90" s="3" t="str">
        <f>INDEX(Basislijst!F$2:F$529,MATCH($A90,Basislijst!$D$2:$D$529,0))</f>
        <v>Jennifer</v>
      </c>
      <c r="E90" s="3" t="str">
        <f>INDEX(Basislijst!G$2:G$529,MATCH($A90,Basislijst!$D$2:$D$529,0))</f>
        <v>SUI19860203</v>
      </c>
    </row>
    <row r="91" spans="1:5" ht="12.75">
      <c r="A91" s="8">
        <f t="shared" si="6"/>
        <v>75</v>
      </c>
      <c r="B91" s="3">
        <f>INDEX(Basislijst!I$2:I$529,MATCH($A91,Basislijst!$D$2:$D$529,0))</f>
      </c>
      <c r="C91" s="3" t="str">
        <f>INDEX(Basislijst!E$2:E$529,MATCH($A91,Basislijst!$D$2:$D$529,0))</f>
        <v>UTROBINA</v>
      </c>
      <c r="D91" s="3" t="str">
        <f>INDEX(Basislijst!F$2:F$529,MATCH($A91,Basislijst!$D$2:$D$529,0))</f>
        <v>Elena</v>
      </c>
      <c r="E91" s="3" t="str">
        <f>INDEX(Basislijst!G$2:G$529,MATCH($A91,Basislijst!$D$2:$D$529,0))</f>
        <v>RUS19850101</v>
      </c>
    </row>
    <row r="92" spans="1:5" ht="12.75">
      <c r="A92" s="8">
        <f t="shared" si="6"/>
        <v>76</v>
      </c>
      <c r="B92" s="3">
        <f>INDEX(Basislijst!I$2:I$529,MATCH($A92,Basislijst!$D$2:$D$529,0))</f>
      </c>
      <c r="C92" s="3" t="str">
        <f>INDEX(Basislijst!E$2:E$529,MATCH($A92,Basislijst!$D$2:$D$529,0))</f>
        <v>NADALUTTI</v>
      </c>
      <c r="D92" s="3" t="str">
        <f>INDEX(Basislijst!F$2:F$529,MATCH($A92,Basislijst!$D$2:$D$529,0))</f>
        <v>Chiara</v>
      </c>
      <c r="E92" s="3" t="str">
        <f>INDEX(Basislijst!G$2:G$529,MATCH($A92,Basislijst!$D$2:$D$529,0))</f>
        <v>ITA19850308</v>
      </c>
    </row>
    <row r="94" spans="1:5" ht="12.75">
      <c r="A94" s="2" t="str">
        <f>Basislijst!B122</f>
        <v>RUS</v>
      </c>
      <c r="B94" s="2"/>
      <c r="C94" s="6" t="str">
        <f>Basislijst!C122</f>
        <v>Rusvelo</v>
      </c>
      <c r="D94" s="6"/>
      <c r="E94" s="1">
        <f>Basislijst!A122</f>
        <v>0</v>
      </c>
    </row>
    <row r="95" spans="3:4" ht="12.75">
      <c r="C95" s="3" t="s">
        <v>50</v>
      </c>
      <c r="D95" s="3"/>
    </row>
    <row r="96" ht="12.75">
      <c r="C96" s="3" t="str">
        <f>Basislijst!L122</f>
        <v>Dornbusch, Jochem</v>
      </c>
    </row>
    <row r="97" spans="1:5" ht="12.75">
      <c r="A97" s="8">
        <f aca="true" t="shared" si="7" ref="A97:A102">A87+10</f>
        <v>81</v>
      </c>
      <c r="B97" s="3">
        <f>INDEX(Basislijst!I$2:I$529,MATCH($A97,Basislijst!$D$2:$D$529,0))</f>
      </c>
      <c r="C97" s="3" t="str">
        <f>INDEX(Basislijst!E$2:E$529,MATCH($A97,Basislijst!$D$2:$D$529,0))</f>
        <v>ABSALYAMOVA</v>
      </c>
      <c r="D97" s="3" t="str">
        <f>INDEX(Basislijst!F$2:F$529,MATCH($A97,Basislijst!$D$2:$D$529,0))</f>
        <v>Venera</v>
      </c>
      <c r="E97" s="3" t="str">
        <f>INDEX(Basislijst!G$2:G$529,MATCH($A97,Basislijst!$D$2:$D$529,0))</f>
        <v>RUS19860411</v>
      </c>
    </row>
    <row r="98" spans="1:5" ht="12.75">
      <c r="A98" s="8">
        <f t="shared" si="7"/>
        <v>82</v>
      </c>
      <c r="B98" s="3">
        <f>INDEX(Basislijst!I$2:I$529,MATCH($A98,Basislijst!$D$2:$D$529,0))</f>
      </c>
      <c r="C98" s="3" t="str">
        <f>INDEX(Basislijst!E$2:E$529,MATCH($A98,Basislijst!$D$2:$D$529,0))</f>
        <v>KONDEL</v>
      </c>
      <c r="D98" s="3" t="str">
        <f>INDEX(Basislijst!F$2:F$529,MATCH($A98,Basislijst!$D$2:$D$529,0))</f>
        <v>Victoria</v>
      </c>
      <c r="E98" s="3" t="str">
        <f>INDEX(Basislijst!G$2:G$529,MATCH($A98,Basislijst!$D$2:$D$529,0))</f>
        <v>RUS19871006</v>
      </c>
    </row>
    <row r="99" spans="1:5" ht="12.75">
      <c r="A99" s="8">
        <f t="shared" si="7"/>
        <v>83</v>
      </c>
      <c r="B99" s="3">
        <f>INDEX(Basislijst!I$2:I$529,MATCH($A99,Basislijst!$D$2:$D$529,0))</f>
      </c>
      <c r="C99" s="3" t="str">
        <f>INDEX(Basislijst!E$2:E$529,MATCH($A99,Basislijst!$D$2:$D$529,0))</f>
        <v>ROMANYUTA</v>
      </c>
      <c r="D99" s="3" t="str">
        <f>INDEX(Basislijst!F$2:F$529,MATCH($A99,Basislijst!$D$2:$D$529,0))</f>
        <v>Evgenia</v>
      </c>
      <c r="E99" s="3" t="str">
        <f>INDEX(Basislijst!G$2:G$529,MATCH($A99,Basislijst!$D$2:$D$529,0))</f>
        <v>RUS19880122</v>
      </c>
    </row>
    <row r="100" spans="1:5" ht="12.75">
      <c r="A100" s="8">
        <f t="shared" si="7"/>
        <v>84</v>
      </c>
      <c r="B100" s="3">
        <f>INDEX(Basislijst!I$2:I$529,MATCH($A100,Basislijst!$D$2:$D$529,0))</f>
      </c>
      <c r="C100" s="3" t="str">
        <f>INDEX(Basislijst!E$2:E$529,MATCH($A100,Basislijst!$D$2:$D$529,0))</f>
        <v>MOLICHEVA</v>
      </c>
      <c r="D100" s="3" t="str">
        <f>INDEX(Basislijst!F$2:F$529,MATCH($A100,Basislijst!$D$2:$D$529,0))</f>
        <v>Irina</v>
      </c>
      <c r="E100" s="3" t="str">
        <f>INDEX(Basislijst!G$2:G$529,MATCH($A100,Basislijst!$D$2:$D$529,0))</f>
        <v>RUS19881122</v>
      </c>
    </row>
    <row r="101" spans="1:5" ht="12.75">
      <c r="A101" s="8">
        <f t="shared" si="7"/>
        <v>85</v>
      </c>
      <c r="B101" s="3" t="str">
        <f>INDEX(Basislijst!I$2:I$529,MATCH($A101,Basislijst!$D$2:$D$529,0))</f>
        <v>*</v>
      </c>
      <c r="C101" s="3" t="str">
        <f>INDEX(Basislijst!E$2:E$529,MATCH($A101,Basislijst!$D$2:$D$529,0))</f>
        <v>FOUQUET</v>
      </c>
      <c r="D101" s="3" t="str">
        <f>INDEX(Basislijst!F$2:F$529,MATCH($A101,Basislijst!$D$2:$D$529,0))</f>
        <v>Laura</v>
      </c>
      <c r="E101" s="3" t="str">
        <f>INDEX(Basislijst!G$2:G$529,MATCH($A101,Basislijst!$D$2:$D$529,0))</f>
        <v>GER19910916</v>
      </c>
    </row>
    <row r="102" spans="1:5" ht="12.75">
      <c r="A102" s="8">
        <f t="shared" si="7"/>
        <v>86</v>
      </c>
      <c r="B102" s="3">
        <f>INDEX(Basislijst!I$2:I$529,MATCH($A102,Basislijst!$D$2:$D$529,0))</f>
      </c>
      <c r="C102" s="3" t="str">
        <f>INDEX(Basislijst!E$2:E$529,MATCH($A102,Basislijst!$D$2:$D$529,0))</f>
        <v>KASPER</v>
      </c>
      <c r="D102" s="3" t="str">
        <f>INDEX(Basislijst!F$2:F$529,MATCH($A102,Basislijst!$D$2:$D$529,0))</f>
        <v>Romy</v>
      </c>
      <c r="E102" s="3" t="str">
        <f>INDEX(Basislijst!G$2:G$529,MATCH($A102,Basislijst!$D$2:$D$529,0))</f>
        <v>GER19880505</v>
      </c>
    </row>
    <row r="104" spans="1:5" ht="12.75">
      <c r="A104" s="2" t="str">
        <f>Basislijst!B137</f>
        <v>NED</v>
      </c>
      <c r="B104" s="2"/>
      <c r="C104" s="6" t="str">
        <f>Basislijst!C137</f>
        <v>Swabo Ladies Cycling Team</v>
      </c>
      <c r="D104" s="6"/>
      <c r="E104" s="1">
        <f>Basislijst!A137</f>
        <v>0</v>
      </c>
    </row>
    <row r="105" spans="3:4" ht="12.75">
      <c r="C105" s="3" t="s">
        <v>50</v>
      </c>
      <c r="D105" s="3"/>
    </row>
    <row r="106" ht="12.75">
      <c r="C106" s="3">
        <f>Basislijst!L137</f>
        <v>0</v>
      </c>
    </row>
    <row r="107" spans="1:5" ht="12.75">
      <c r="A107" s="8">
        <f aca="true" t="shared" si="8" ref="A107:A112">A97+10</f>
        <v>91</v>
      </c>
      <c r="B107" s="3" t="str">
        <f>INDEX(Basislijst!I$2:I$529,MATCH($A107,Basislijst!$D$2:$D$529,0))</f>
        <v>*</v>
      </c>
      <c r="C107" s="3" t="str">
        <f>INDEX(Basislijst!E$2:E$529,MATCH($A107,Basislijst!$D$2:$D$529,0))</f>
        <v>WESTDONK</v>
      </c>
      <c r="D107" s="3" t="str">
        <f>INDEX(Basislijst!F$2:F$529,MATCH($A107,Basislijst!$D$2:$D$529,0))</f>
        <v>Nathaly van</v>
      </c>
      <c r="E107" s="3" t="str">
        <f>INDEX(Basislijst!G$2:G$529,MATCH($A107,Basislijst!$D$2:$D$529,0))</f>
        <v>NED19920821</v>
      </c>
    </row>
    <row r="108" spans="1:5" ht="12.75">
      <c r="A108" s="8">
        <f t="shared" si="8"/>
        <v>92</v>
      </c>
      <c r="B108" s="3" t="str">
        <f>INDEX(Basislijst!I$2:I$529,MATCH($A108,Basislijst!$D$2:$D$529,0))</f>
        <v>*</v>
      </c>
      <c r="C108" s="3" t="str">
        <f>INDEX(Basislijst!E$2:E$529,MATCH($A108,Basislijst!$D$2:$D$529,0))</f>
        <v>SANTEN</v>
      </c>
      <c r="D108" s="3" t="str">
        <f>INDEX(Basislijst!F$2:F$529,MATCH($A108,Basislijst!$D$2:$D$529,0))</f>
        <v>Domenique van</v>
      </c>
      <c r="E108" s="3" t="str">
        <f>INDEX(Basislijst!G$2:G$529,MATCH($A108,Basislijst!$D$2:$D$529,0))</f>
        <v>NED19930521</v>
      </c>
    </row>
    <row r="109" spans="1:5" ht="12.75">
      <c r="A109" s="8">
        <f t="shared" si="8"/>
        <v>93</v>
      </c>
      <c r="B109" s="3" t="str">
        <f>INDEX(Basislijst!I$2:I$529,MATCH($A109,Basislijst!$D$2:$D$529,0))</f>
        <v>*</v>
      </c>
      <c r="C109" s="3" t="str">
        <f>INDEX(Basislijst!E$2:E$529,MATCH($A109,Basislijst!$D$2:$D$529,0))</f>
        <v>RUIJTER</v>
      </c>
      <c r="D109" s="3" t="str">
        <f>INDEX(Basislijst!F$2:F$529,MATCH($A109,Basislijst!$D$2:$D$529,0))</f>
        <v>Spohie de</v>
      </c>
      <c r="E109" s="3" t="str">
        <f>INDEX(Basislijst!G$2:G$529,MATCH($A109,Basislijst!$D$2:$D$529,0))</f>
        <v>NED19930626</v>
      </c>
    </row>
    <row r="110" spans="1:5" ht="12.75">
      <c r="A110" s="8">
        <f t="shared" si="8"/>
        <v>94</v>
      </c>
      <c r="B110" s="3">
        <f>INDEX(Basislijst!I$2:I$529,MATCH($A110,Basislijst!$D$2:$D$529,0))</f>
      </c>
      <c r="C110" s="3" t="str">
        <f>INDEX(Basislijst!E$2:E$529,MATCH($A110,Basislijst!$D$2:$D$529,0))</f>
        <v>SOEPENBERG</v>
      </c>
      <c r="D110" s="3" t="str">
        <f>INDEX(Basislijst!F$2:F$529,MATCH($A110,Basislijst!$D$2:$D$529,0))</f>
        <v>Rylana</v>
      </c>
      <c r="E110" s="3" t="str">
        <f>INDEX(Basislijst!G$2:G$529,MATCH($A110,Basislijst!$D$2:$D$529,0))</f>
        <v>NED19840214</v>
      </c>
    </row>
    <row r="111" spans="1:5" ht="12.75">
      <c r="A111" s="8">
        <f t="shared" si="8"/>
        <v>95</v>
      </c>
      <c r="B111" s="3">
        <f>INDEX(Basislijst!I$2:I$529,MATCH($A111,Basislijst!$D$2:$D$529,0))</f>
      </c>
      <c r="C111" s="3" t="str">
        <f>INDEX(Basislijst!E$2:E$529,MATCH($A111,Basislijst!$D$2:$D$529,0))</f>
        <v>LAUDY</v>
      </c>
      <c r="D111" s="3" t="str">
        <f>INDEX(Basislijst!F$2:F$529,MATCH($A111,Basislijst!$D$2:$D$529,0))</f>
        <v>Jeanine</v>
      </c>
      <c r="E111" s="3" t="str">
        <f>INDEX(Basislijst!G$2:G$529,MATCH($A111,Basislijst!$D$2:$D$529,0))</f>
        <v>NED19870405</v>
      </c>
    </row>
    <row r="112" spans="1:5" ht="12.75">
      <c r="A112" s="8">
        <f t="shared" si="8"/>
        <v>96</v>
      </c>
      <c r="B112" s="3">
        <f>INDEX(Basislijst!I$2:I$529,MATCH($A112,Basislijst!$D$2:$D$529,0))</f>
      </c>
      <c r="C112" s="3" t="str">
        <f>INDEX(Basislijst!E$2:E$529,MATCH($A112,Basislijst!$D$2:$D$529,0))</f>
        <v>HORIK</v>
      </c>
      <c r="D112" s="3" t="str">
        <f>INDEX(Basislijst!F$2:F$529,MATCH($A112,Basislijst!$D$2:$D$529,0))</f>
        <v>Sofie van</v>
      </c>
      <c r="E112" s="3" t="str">
        <f>INDEX(Basislijst!G$2:G$529,MATCH($A112,Basislijst!$D$2:$D$529,0))</f>
        <v>NED19870228</v>
      </c>
    </row>
    <row r="114" spans="1:5" ht="12.75">
      <c r="A114" s="2" t="str">
        <f>Basislijst!B152</f>
        <v>NED</v>
      </c>
      <c r="B114" s="2"/>
      <c r="C114" s="6" t="str">
        <f>Basislijst!C152</f>
        <v>Dolmans Boels Cyclingteam</v>
      </c>
      <c r="D114" s="6"/>
      <c r="E114" s="1">
        <f>Basislijst!A152</f>
        <v>0</v>
      </c>
    </row>
    <row r="115" spans="3:4" ht="12.75">
      <c r="C115" s="3" t="s">
        <v>50</v>
      </c>
      <c r="D115" s="3"/>
    </row>
    <row r="116" ht="12.75">
      <c r="C116" s="3">
        <f>Basislijst!L152</f>
        <v>0</v>
      </c>
    </row>
    <row r="117" spans="1:5" ht="12.75">
      <c r="A117" s="8">
        <f aca="true" t="shared" si="9" ref="A117:A122">A107+10</f>
        <v>101</v>
      </c>
      <c r="B117" s="3" t="str">
        <f>INDEX(Basislijst!I$2:I$529,MATCH($A117,Basislijst!$D$2:$D$529,0))</f>
        <v>*</v>
      </c>
      <c r="C117" s="3" t="str">
        <f>INDEX(Basislijst!E$2:E$529,MATCH($A117,Basislijst!$D$2:$D$529,0))</f>
        <v>GERCAMA</v>
      </c>
      <c r="D117" s="3" t="str">
        <f>INDEX(Basislijst!F$2:F$529,MATCH($A117,Basislijst!$D$2:$D$529,0))</f>
        <v>Alie</v>
      </c>
      <c r="E117" s="3" t="str">
        <f>INDEX(Basislijst!G$2:G$529,MATCH($A117,Basislijst!$D$2:$D$529,0))</f>
        <v>NED19990527</v>
      </c>
    </row>
    <row r="118" spans="1:5" ht="12.75">
      <c r="A118" s="8">
        <f t="shared" si="9"/>
        <v>102</v>
      </c>
      <c r="B118" s="3" t="str">
        <f>INDEX(Basislijst!I$2:I$529,MATCH($A118,Basislijst!$D$2:$D$529,0))</f>
        <v>*</v>
      </c>
      <c r="C118" s="3" t="str">
        <f>INDEX(Basislijst!E$2:E$529,MATCH($A118,Basislijst!$D$2:$D$529,0))</f>
        <v>KOSTER</v>
      </c>
      <c r="D118" s="3" t="str">
        <f>INDEX(Basislijst!F$2:F$529,MATCH($A118,Basislijst!$D$2:$D$529,0))</f>
        <v>Anouska</v>
      </c>
      <c r="E118" s="3" t="str">
        <f>INDEX(Basislijst!G$2:G$529,MATCH($A118,Basislijst!$D$2:$D$529,0))</f>
        <v>NED19930820</v>
      </c>
    </row>
    <row r="119" spans="1:5" ht="12.75">
      <c r="A119" s="8">
        <f t="shared" si="9"/>
        <v>103</v>
      </c>
      <c r="B119" s="3" t="str">
        <f>INDEX(Basislijst!I$2:I$529,MATCH($A119,Basislijst!$D$2:$D$529,0))</f>
        <v>*</v>
      </c>
      <c r="C119" s="3" t="str">
        <f>INDEX(Basislijst!E$2:E$529,MATCH($A119,Basislijst!$D$2:$D$529,0))</f>
        <v>OTTEN</v>
      </c>
      <c r="D119" s="3" t="str">
        <f>INDEX(Basislijst!F$2:F$529,MATCH($A119,Basislijst!$D$2:$D$529,0))</f>
        <v>Marissa</v>
      </c>
      <c r="E119" s="3" t="str">
        <f>INDEX(Basislijst!G$2:G$529,MATCH($A119,Basislijst!$D$2:$D$529,0))</f>
        <v>NED19890711</v>
      </c>
    </row>
    <row r="120" spans="1:5" ht="12.75">
      <c r="A120" s="8">
        <f t="shared" si="9"/>
        <v>104</v>
      </c>
      <c r="B120" s="3" t="str">
        <f>INDEX(Basislijst!I$2:I$529,MATCH($A120,Basislijst!$D$2:$D$529,0))</f>
        <v>*</v>
      </c>
      <c r="C120" s="3" t="str">
        <f>INDEX(Basislijst!E$2:E$529,MATCH($A120,Basislijst!$D$2:$D$529,0))</f>
        <v>ROOIJAKKERS</v>
      </c>
      <c r="D120" s="3" t="str">
        <f>INDEX(Basislijst!F$2:F$529,MATCH($A120,Basislijst!$D$2:$D$529,0))</f>
        <v>Pauliena</v>
      </c>
      <c r="E120" s="3" t="str">
        <f>INDEX(Basislijst!G$2:G$529,MATCH($A120,Basislijst!$D$2:$D$529,0))</f>
        <v>NED19930512</v>
      </c>
    </row>
    <row r="121" spans="1:5" ht="12.75">
      <c r="A121" s="8">
        <f t="shared" si="9"/>
        <v>105</v>
      </c>
      <c r="B121" s="3" t="str">
        <f>INDEX(Basislijst!I$2:I$529,MATCH($A121,Basislijst!$D$2:$D$529,0))</f>
        <v>*</v>
      </c>
      <c r="C121" s="3" t="str">
        <f>INDEX(Basislijst!E$2:E$529,MATCH($A121,Basislijst!$D$2:$D$529,0))</f>
        <v>SPOOR</v>
      </c>
      <c r="D121" s="3" t="str">
        <f>INDEX(Basislijst!F$2:F$529,MATCH($A121,Basislijst!$D$2:$D$529,0))</f>
        <v>Winanda</v>
      </c>
      <c r="E121" s="3" t="str">
        <f>INDEX(Basislijst!G$2:G$529,MATCH($A121,Basislijst!$D$2:$D$529,0))</f>
        <v>NED19910127</v>
      </c>
    </row>
    <row r="122" spans="1:5" ht="12.75">
      <c r="A122" s="8">
        <f t="shared" si="9"/>
        <v>106</v>
      </c>
      <c r="B122" s="3" t="e">
        <f>INDEX(Basislijst!I$2:I$529,MATCH($A122,Basislijst!$D$2:$D$529,0))</f>
        <v>#REF!</v>
      </c>
      <c r="C122" s="3" t="str">
        <f>INDEX(Basislijst!E$2:E$529,MATCH($A122,Basislijst!$D$2:$D$529,0))</f>
        <v>DECROIX</v>
      </c>
      <c r="D122" s="3" t="str">
        <f>INDEX(Basislijst!F$2:F$529,MATCH($A122,Basislijst!$D$2:$D$529,0))</f>
        <v>Lieselot</v>
      </c>
      <c r="E122" s="3" t="str">
        <f>INDEX(Basislijst!G$2:G$529,MATCH($A122,Basislijst!$D$2:$D$529,0))</f>
        <v>BEL19870512</v>
      </c>
    </row>
    <row r="124" spans="1:5" ht="12.75">
      <c r="A124" s="2" t="str">
        <f>Basislijst!B167</f>
        <v>ITA</v>
      </c>
      <c r="B124" s="2"/>
      <c r="C124" s="6" t="str">
        <f>Basislijst!C167</f>
        <v>MCipollini Giambenini</v>
      </c>
      <c r="D124" s="6"/>
      <c r="E124" s="1">
        <f>Basislijst!A167</f>
        <v>0</v>
      </c>
    </row>
    <row r="125" spans="3:4" ht="12.75">
      <c r="C125" s="3" t="s">
        <v>50</v>
      </c>
      <c r="D125" s="3"/>
    </row>
    <row r="126" ht="12.75">
      <c r="C126" s="3" t="str">
        <f>Basislijst!L167</f>
        <v>Pegoraro, Luisiana</v>
      </c>
    </row>
    <row r="127" spans="1:5" ht="12.75">
      <c r="A127" s="8">
        <f aca="true" t="shared" si="10" ref="A127:A132">A117+10</f>
        <v>111</v>
      </c>
      <c r="B127" s="3">
        <f>INDEX(Basislijst!I$2:I$529,MATCH($A127,Basislijst!$D$2:$D$529,0))</f>
      </c>
      <c r="C127" s="3" t="str">
        <f>INDEX(Basislijst!E$2:E$529,MATCH($A127,Basislijst!$D$2:$D$529,0))</f>
        <v>BACCAILLE</v>
      </c>
      <c r="D127" s="3" t="str">
        <f>INDEX(Basislijst!F$2:F$529,MATCH($A127,Basislijst!$D$2:$D$529,0))</f>
        <v>Monia</v>
      </c>
      <c r="E127" s="3" t="str">
        <f>INDEX(Basislijst!G$2:G$529,MATCH($A127,Basislijst!$D$2:$D$529,0))</f>
        <v>ITA19840822</v>
      </c>
    </row>
    <row r="128" spans="1:5" ht="12.75">
      <c r="A128" s="8">
        <f t="shared" si="10"/>
        <v>112</v>
      </c>
      <c r="B128" s="3">
        <f>INDEX(Basislijst!I$2:I$529,MATCH($A128,Basislijst!$D$2:$D$529,0))</f>
      </c>
      <c r="C128" s="3" t="str">
        <f>INDEX(Basislijst!E$2:E$529,MATCH($A128,Basislijst!$D$2:$D$529,0))</f>
        <v>BASTIANELLI</v>
      </c>
      <c r="D128" s="3" t="str">
        <f>INDEX(Basislijst!F$2:F$529,MATCH($A128,Basislijst!$D$2:$D$529,0))</f>
        <v>Marata</v>
      </c>
      <c r="E128" s="3" t="str">
        <f>INDEX(Basislijst!G$2:G$529,MATCH($A128,Basislijst!$D$2:$D$529,0))</f>
        <v>ITA19870430</v>
      </c>
    </row>
    <row r="129" spans="1:5" ht="12.75">
      <c r="A129" s="8">
        <f t="shared" si="10"/>
        <v>113</v>
      </c>
      <c r="B129" s="3">
        <f>INDEX(Basislijst!I$2:I$529,MATCH($A129,Basislijst!$D$2:$D$529,0))</f>
      </c>
      <c r="C129" s="3" t="str">
        <f>INDEX(Basislijst!E$2:E$529,MATCH($A129,Basislijst!$D$2:$D$529,0))</f>
        <v>BORCHI</v>
      </c>
      <c r="D129" s="3" t="str">
        <f>INDEX(Basislijst!F$2:F$529,MATCH($A129,Basislijst!$D$2:$D$529,0))</f>
        <v>Alessandra</v>
      </c>
      <c r="E129" s="3" t="str">
        <f>INDEX(Basislijst!G$2:G$529,MATCH($A129,Basislijst!$D$2:$D$529,0))</f>
        <v>ITA19830815</v>
      </c>
    </row>
    <row r="130" spans="1:5" ht="12.75">
      <c r="A130" s="8">
        <f t="shared" si="10"/>
        <v>114</v>
      </c>
      <c r="B130" s="3" t="str">
        <f>INDEX(Basislijst!I$2:I$529,MATCH($A130,Basislijst!$D$2:$D$529,0))</f>
        <v>*</v>
      </c>
      <c r="C130" s="3" t="str">
        <f>INDEX(Basislijst!E$2:E$529,MATCH($A130,Basislijst!$D$2:$D$529,0))</f>
        <v>CECCHINI</v>
      </c>
      <c r="D130" s="3" t="str">
        <f>INDEX(Basislijst!F$2:F$529,MATCH($A130,Basislijst!$D$2:$D$529,0))</f>
        <v>Elena</v>
      </c>
      <c r="E130" s="3" t="str">
        <f>INDEX(Basislijst!G$2:G$529,MATCH($A130,Basislijst!$D$2:$D$529,0))</f>
        <v>ITA19920525</v>
      </c>
    </row>
    <row r="131" spans="1:5" ht="12.75">
      <c r="A131" s="8">
        <f t="shared" si="10"/>
        <v>115</v>
      </c>
      <c r="B131" s="3">
        <f>INDEX(Basislijst!I$2:I$529,MATCH($A131,Basislijst!$D$2:$D$529,0))</f>
      </c>
      <c r="C131" s="3" t="str">
        <f>INDEX(Basislijst!E$2:E$529,MATCH($A131,Basislijst!$D$2:$D$529,0))</f>
        <v>GUDERZO</v>
      </c>
      <c r="D131" s="3" t="str">
        <f>INDEX(Basislijst!F$2:F$529,MATCH($A131,Basislijst!$D$2:$D$529,0))</f>
        <v>Tatiana</v>
      </c>
      <c r="E131" s="3" t="str">
        <f>INDEX(Basislijst!G$2:G$529,MATCH($A131,Basislijst!$D$2:$D$529,0))</f>
        <v>ITA19840822</v>
      </c>
    </row>
    <row r="132" spans="1:5" ht="12.75">
      <c r="A132" s="8">
        <f t="shared" si="10"/>
        <v>116</v>
      </c>
      <c r="B132" s="3" t="str">
        <f>INDEX(Basislijst!I$2:I$529,MATCH($A132,Basislijst!$D$2:$D$529,0))</f>
        <v>*</v>
      </c>
      <c r="C132" s="3" t="str">
        <f>INDEX(Basislijst!E$2:E$529,MATCH($A132,Basislijst!$D$2:$D$529,0))</f>
        <v>TAGLIAFERRO</v>
      </c>
      <c r="D132" s="3" t="str">
        <f>INDEX(Basislijst!F$2:F$529,MATCH($A132,Basislijst!$D$2:$D$529,0))</f>
        <v>Marta</v>
      </c>
      <c r="E132" s="3" t="str">
        <f>INDEX(Basislijst!G$2:G$529,MATCH($A132,Basislijst!$D$2:$D$529,0))</f>
        <v>ITA19891105</v>
      </c>
    </row>
    <row r="134" spans="1:5" ht="12.75">
      <c r="A134" s="2" t="str">
        <f>Basislijst!B182</f>
        <v>NED</v>
      </c>
      <c r="B134" s="2"/>
      <c r="C134" s="6" t="str">
        <f>Basislijst!C182</f>
        <v>Skil 1T4l</v>
      </c>
      <c r="D134" s="6"/>
      <c r="E134" s="1">
        <f>Basislijst!A182</f>
        <v>0</v>
      </c>
    </row>
    <row r="135" spans="3:4" ht="12.75">
      <c r="C135" s="3" t="s">
        <v>50</v>
      </c>
      <c r="D135" s="3"/>
    </row>
    <row r="136" ht="12.75">
      <c r="C136" s="3">
        <f>Basislijst!L182</f>
        <v>0</v>
      </c>
    </row>
    <row r="137" spans="1:5" ht="12.75">
      <c r="A137" s="8">
        <f aca="true" t="shared" si="11" ref="A137:A142">A127+10</f>
        <v>121</v>
      </c>
      <c r="B137" s="3" t="str">
        <f>INDEX(Basislijst!I$2:I$529,MATCH($A137,Basislijst!$D$2:$D$529,0))</f>
        <v>*</v>
      </c>
      <c r="C137" s="3" t="str">
        <f>INDEX(Basislijst!E$2:E$529,MATCH($A137,Basislijst!$D$2:$D$529,0))</f>
        <v>MARKUS</v>
      </c>
      <c r="D137" s="3" t="str">
        <f>INDEX(Basislijst!F$2:F$529,MATCH($A137,Basislijst!$D$2:$D$529,0))</f>
        <v>Kelly</v>
      </c>
      <c r="E137" s="3" t="str">
        <f>INDEX(Basislijst!G$2:G$529,MATCH($A137,Basislijst!$D$2:$D$529,0))</f>
        <v>NED19930207</v>
      </c>
    </row>
    <row r="138" spans="1:5" ht="12.75">
      <c r="A138" s="8">
        <f t="shared" si="11"/>
        <v>122</v>
      </c>
      <c r="B138" s="3" t="str">
        <f>INDEX(Basislijst!I$2:I$529,MATCH($A138,Basislijst!$D$2:$D$529,0))</f>
        <v>*</v>
      </c>
      <c r="C138" s="3" t="str">
        <f>INDEX(Basislijst!E$2:E$529,MATCH($A138,Basislijst!$D$2:$D$529,0))</f>
        <v>TROMP</v>
      </c>
      <c r="D138" s="3" t="str">
        <f>INDEX(Basislijst!F$2:F$529,MATCH($A138,Basislijst!$D$2:$D$529,0))</f>
        <v>Esra</v>
      </c>
      <c r="E138" s="3" t="str">
        <f>INDEX(Basislijst!G$2:G$529,MATCH($A138,Basislijst!$D$2:$D$529,0))</f>
        <v>NED19901015</v>
      </c>
    </row>
    <row r="139" spans="1:5" ht="12.75">
      <c r="A139" s="8">
        <f t="shared" si="11"/>
        <v>123</v>
      </c>
      <c r="B139" s="3" t="str">
        <f>INDEX(Basislijst!I$2:I$529,MATCH($A139,Basislijst!$D$2:$D$529,0))</f>
        <v>*</v>
      </c>
      <c r="C139" s="3" t="str">
        <f>INDEX(Basislijst!E$2:E$529,MATCH($A139,Basislijst!$D$2:$D$529,0))</f>
        <v>WILDT</v>
      </c>
      <c r="D139" s="3" t="str">
        <f>INDEX(Basislijst!F$2:F$529,MATCH($A139,Basislijst!$D$2:$D$529,0))</f>
        <v>Anne de</v>
      </c>
      <c r="E139" s="3" t="str">
        <f>INDEX(Basislijst!G$2:G$529,MATCH($A139,Basislijst!$D$2:$D$529,0))</f>
        <v>NED19891029</v>
      </c>
    </row>
    <row r="140" spans="1:5" ht="12.75">
      <c r="A140" s="8">
        <f t="shared" si="11"/>
        <v>124</v>
      </c>
      <c r="B140" s="3">
        <f>INDEX(Basislijst!I$2:I$529,MATCH($A140,Basislijst!$D$2:$D$529,0))</f>
      </c>
      <c r="C140" s="3" t="str">
        <f>INDEX(Basislijst!E$2:E$529,MATCH($A140,Basislijst!$D$2:$D$529,0))</f>
        <v>KANIS</v>
      </c>
      <c r="D140" s="3" t="str">
        <f>INDEX(Basislijst!F$2:F$529,MATCH($A140,Basislijst!$D$2:$D$529,0))</f>
        <v>Janneke</v>
      </c>
      <c r="E140" s="3" t="str">
        <f>INDEX(Basislijst!G$2:G$529,MATCH($A140,Basislijst!$D$2:$D$529,0))</f>
        <v>NED19850215</v>
      </c>
    </row>
    <row r="141" spans="1:5" ht="12.75">
      <c r="A141" s="8">
        <f t="shared" si="11"/>
        <v>125</v>
      </c>
      <c r="B141" s="3">
        <f>INDEX(Basislijst!I$2:I$529,MATCH($A141,Basislijst!$D$2:$D$529,0))</f>
      </c>
      <c r="C141" s="3" t="str">
        <f>INDEX(Basislijst!E$2:E$529,MATCH($A141,Basislijst!$D$2:$D$529,0))</f>
        <v>REE</v>
      </c>
      <c r="D141" s="3" t="str">
        <f>INDEX(Basislijst!F$2:F$529,MATCH($A141,Basislijst!$D$2:$D$529,0))</f>
        <v>Monique van de</v>
      </c>
      <c r="E141" s="3" t="str">
        <f>INDEX(Basislijst!G$2:G$529,MATCH($A141,Basislijst!$D$2:$D$529,0))</f>
        <v>NED19880302</v>
      </c>
    </row>
    <row r="142" spans="1:5" ht="12.75">
      <c r="A142" s="8">
        <f t="shared" si="11"/>
        <v>126</v>
      </c>
      <c r="B142" s="3">
        <f>INDEX(Basislijst!I$2:I$529,MATCH($A142,Basislijst!$D$2:$D$529,0))</f>
      </c>
      <c r="C142" s="3" t="str">
        <f>INDEX(Basislijst!E$2:E$529,MATCH($A142,Basislijst!$D$2:$D$529,0))</f>
        <v>RIJEN</v>
      </c>
      <c r="D142" s="3" t="str">
        <f>INDEX(Basislijst!F$2:F$529,MATCH($A142,Basislijst!$D$2:$D$529,0))</f>
        <v>Linda van</v>
      </c>
      <c r="E142" s="3" t="str">
        <f>INDEX(Basislijst!G$2:G$529,MATCH($A142,Basislijst!$D$2:$D$529,0))</f>
        <v>NED19880615</v>
      </c>
    </row>
    <row r="144" spans="1:5" ht="12.75">
      <c r="A144" s="2" t="str">
        <f>Basislijst!B197</f>
        <v>BEL</v>
      </c>
      <c r="B144" s="2"/>
      <c r="C144" s="6" t="str">
        <f>Basislijst!C197</f>
        <v>Kleo Ladies team</v>
      </c>
      <c r="D144" s="6"/>
      <c r="E144" s="1">
        <f>Basislijst!A197</f>
        <v>0</v>
      </c>
    </row>
    <row r="145" spans="3:4" ht="12.75">
      <c r="C145" s="3" t="s">
        <v>50</v>
      </c>
      <c r="D145" s="3"/>
    </row>
    <row r="146" ht="12.75">
      <c r="C146" s="3" t="str">
        <f>Basislijst!L197</f>
        <v>VAN DE VIJVER, HEIDI</v>
      </c>
    </row>
    <row r="147" spans="1:5" ht="12.75">
      <c r="A147" s="8">
        <f aca="true" t="shared" si="12" ref="A147:A152">A137+10</f>
        <v>131</v>
      </c>
      <c r="B147" s="3" t="str">
        <f>INDEX(Basislijst!I$2:I$529,MATCH($A147,Basislijst!$D$2:$D$529,0))</f>
        <v>*</v>
      </c>
      <c r="C147" s="3" t="str">
        <f>INDEX(Basislijst!E$2:E$529,MATCH($A147,Basislijst!$D$2:$D$529,0))</f>
        <v>ARYS</v>
      </c>
      <c r="D147" s="3" t="str">
        <f>INDEX(Basislijst!F$2:F$529,MATCH($A147,Basislijst!$D$2:$D$529,0))</f>
        <v>Evelyn</v>
      </c>
      <c r="E147" s="3" t="str">
        <f>INDEX(Basislijst!G$2:G$529,MATCH($A147,Basislijst!$D$2:$D$529,0))</f>
        <v>BEL19900721</v>
      </c>
    </row>
    <row r="148" spans="1:5" ht="12.75">
      <c r="A148" s="8">
        <f t="shared" si="12"/>
        <v>132</v>
      </c>
      <c r="B148" s="3">
        <f>INDEX(Basislijst!I$2:I$529,MATCH($A148,Basislijst!$D$2:$D$529,0))</f>
      </c>
      <c r="C148" s="3" t="str">
        <f>INDEX(Basislijst!E$2:E$529,MATCH($A148,Basislijst!$D$2:$D$529,0))</f>
        <v>CORAZZA</v>
      </c>
      <c r="D148" s="3" t="str">
        <f>INDEX(Basislijst!F$2:F$529,MATCH($A148,Basislijst!$D$2:$D$529,0))</f>
        <v>Martina</v>
      </c>
      <c r="E148" s="3" t="str">
        <f>INDEX(Basislijst!G$2:G$529,MATCH($A148,Basislijst!$D$2:$D$529,0))</f>
        <v>ITA19790608</v>
      </c>
    </row>
    <row r="149" spans="1:5" ht="12.75">
      <c r="A149" s="8">
        <f t="shared" si="12"/>
        <v>133</v>
      </c>
      <c r="B149" s="3">
        <f>INDEX(Basislijst!I$2:I$529,MATCH($A149,Basislijst!$D$2:$D$529,0))</f>
      </c>
      <c r="C149" s="3" t="str">
        <f>INDEX(Basislijst!E$2:E$529,MATCH($A149,Basislijst!$D$2:$D$529,0))</f>
        <v>CUCINOTTA</v>
      </c>
      <c r="D149" s="3" t="str">
        <f>INDEX(Basislijst!F$2:F$529,MATCH($A149,Basislijst!$D$2:$D$529,0))</f>
        <v>Annalise</v>
      </c>
      <c r="E149" s="3" t="str">
        <f>INDEX(Basislijst!G$2:G$529,MATCH($A149,Basislijst!$D$2:$D$529,0))</f>
        <v>LUX19860304</v>
      </c>
    </row>
    <row r="150" spans="1:5" ht="12.75">
      <c r="A150" s="8">
        <f t="shared" si="12"/>
        <v>134</v>
      </c>
      <c r="B150" s="3">
        <f>INDEX(Basislijst!I$2:I$529,MATCH($A150,Basislijst!$D$2:$D$529,0))</f>
      </c>
      <c r="C150" s="3" t="str">
        <f>INDEX(Basislijst!E$2:E$529,MATCH($A150,Basislijst!$D$2:$D$529,0))</f>
        <v>LAMBORELLE</v>
      </c>
      <c r="D150" s="3" t="str">
        <f>INDEX(Basislijst!F$2:F$529,MATCH($A150,Basislijst!$D$2:$D$529,0))</f>
        <v>Nathalie</v>
      </c>
      <c r="E150" s="3" t="str">
        <f>INDEX(Basislijst!G$2:G$529,MATCH($A150,Basislijst!$D$2:$D$529,0))</f>
        <v>LUX19880201</v>
      </c>
    </row>
    <row r="151" spans="1:5" ht="12.75">
      <c r="A151" s="8">
        <f t="shared" si="12"/>
        <v>135</v>
      </c>
      <c r="B151" s="3">
        <f>INDEX(Basislijst!I$2:I$529,MATCH($A151,Basislijst!$D$2:$D$529,0))</f>
      </c>
      <c r="C151" s="3" t="str">
        <f>INDEX(Basislijst!E$2:E$529,MATCH($A151,Basislijst!$D$2:$D$529,0))</f>
        <v>LINDBERG</v>
      </c>
      <c r="D151" s="3" t="str">
        <f>INDEX(Basislijst!F$2:F$529,MATCH($A151,Basislijst!$D$2:$D$529,0))</f>
        <v>Marie</v>
      </c>
      <c r="E151" s="3" t="str">
        <f>INDEX(Basislijst!G$2:G$529,MATCH($A151,Basislijst!$D$2:$D$529,0))</f>
        <v>SWE19870814</v>
      </c>
    </row>
    <row r="152" spans="1:5" ht="12.75">
      <c r="A152" s="8">
        <f t="shared" si="12"/>
        <v>136</v>
      </c>
      <c r="B152" s="3">
        <f>INDEX(Basislijst!I$2:I$529,MATCH($A152,Basislijst!$D$2:$D$529,0))</f>
      </c>
      <c r="C152" s="3" t="str">
        <f>INDEX(Basislijst!E$2:E$529,MATCH($A152,Basislijst!$D$2:$D$529,0))</f>
        <v>DIJKMAN</v>
      </c>
      <c r="D152" s="3" t="str">
        <f>INDEX(Basislijst!F$2:F$529,MATCH($A152,Basislijst!$D$2:$D$529,0))</f>
        <v>Petra</v>
      </c>
      <c r="E152" s="3" t="str">
        <f>INDEX(Basislijst!G$2:G$529,MATCH($A152,Basislijst!$D$2:$D$529,0))</f>
        <v>NED19791113</v>
      </c>
    </row>
    <row r="154" spans="1:5" ht="12.75">
      <c r="A154" s="2">
        <f>Basislijst!B212</f>
        <v>0</v>
      </c>
      <c r="B154" s="2"/>
      <c r="C154" s="6" t="str">
        <f>Basislijst!C212</f>
        <v>Tibco to the top</v>
      </c>
      <c r="D154" s="6"/>
      <c r="E154" s="1">
        <f>Basislijst!A212</f>
        <v>0</v>
      </c>
    </row>
    <row r="155" spans="3:4" ht="12.75">
      <c r="C155" s="3" t="s">
        <v>50</v>
      </c>
      <c r="D155" s="3"/>
    </row>
    <row r="156" ht="12.75">
      <c r="C156" s="3">
        <f>Basislijst!L212</f>
        <v>0</v>
      </c>
    </row>
    <row r="157" spans="1:5" ht="12.75">
      <c r="A157" s="8">
        <f aca="true" t="shared" si="13" ref="A157:A162">A147+10</f>
        <v>141</v>
      </c>
      <c r="B157" s="3">
        <f>INDEX(Basislijst!I$2:I$529,MATCH($A157,Basislijst!$D$2:$D$529,0))</f>
      </c>
      <c r="C157" s="3" t="str">
        <f>INDEX(Basislijst!E$2:E$529,MATCH($A157,Basislijst!$D$2:$D$529,0))</f>
        <v>GUARNIER</v>
      </c>
      <c r="D157" s="3" t="str">
        <f>INDEX(Basislijst!F$2:F$529,MATCH($A157,Basislijst!$D$2:$D$529,0))</f>
        <v>Megan </v>
      </c>
      <c r="E157" s="3" t="str">
        <f>INDEX(Basislijst!G$2:G$529,MATCH($A157,Basislijst!$D$2:$D$529,0))</f>
        <v>USA19850504</v>
      </c>
    </row>
    <row r="158" spans="1:5" ht="12.75">
      <c r="A158" s="8">
        <f t="shared" si="13"/>
        <v>142</v>
      </c>
      <c r="B158" s="3">
        <f>INDEX(Basislijst!I$2:I$529,MATCH($A158,Basislijst!$D$2:$D$529,0))</f>
      </c>
      <c r="C158" s="3" t="str">
        <f>INDEX(Basislijst!E$2:E$529,MATCH($A158,Basislijst!$D$2:$D$529,0))</f>
        <v>MILLER</v>
      </c>
      <c r="D158" s="3" t="str">
        <f>INDEX(Basislijst!F$2:F$529,MATCH($A158,Basislijst!$D$2:$D$529,0))</f>
        <v>Amanda</v>
      </c>
      <c r="E158" s="3" t="str">
        <f>INDEX(Basislijst!G$2:G$529,MATCH($A158,Basislijst!$D$2:$D$529,0))</f>
        <v>USA19861213</v>
      </c>
    </row>
    <row r="159" spans="1:5" ht="12.75">
      <c r="A159" s="8">
        <f t="shared" si="13"/>
        <v>143</v>
      </c>
      <c r="B159" s="3" t="str">
        <f>INDEX(Basislijst!I$2:I$529,MATCH($A159,Basislijst!$D$2:$D$529,0))</f>
        <v>*</v>
      </c>
      <c r="C159" s="3" t="str">
        <f>INDEX(Basislijst!E$2:E$529,MATCH($A159,Basislijst!$D$2:$D$529,0))</f>
        <v>SCHNEIDER</v>
      </c>
      <c r="D159" s="3" t="str">
        <f>INDEX(Basislijst!F$2:F$529,MATCH($A159,Basislijst!$D$2:$D$529,0))</f>
        <v>Samantha</v>
      </c>
      <c r="E159" s="3" t="str">
        <f>INDEX(Basislijst!G$2:G$529,MATCH($A159,Basislijst!$D$2:$D$529,0))</f>
        <v>USA19900918</v>
      </c>
    </row>
    <row r="160" spans="1:5" ht="12.75">
      <c r="A160" s="8">
        <f t="shared" si="13"/>
        <v>144</v>
      </c>
      <c r="B160" s="3">
        <f>INDEX(Basislijst!I$2:I$529,MATCH($A160,Basislijst!$D$2:$D$529,0))</f>
      </c>
      <c r="C160" s="3" t="str">
        <f>INDEX(Basislijst!E$2:E$529,MATCH($A160,Basislijst!$D$2:$D$529,0))</f>
        <v>PURCELL</v>
      </c>
      <c r="D160" s="3" t="str">
        <f>INDEX(Basislijst!F$2:F$529,MATCH($A160,Basislijst!$D$2:$D$529,0))</f>
        <v>Jennifer</v>
      </c>
      <c r="E160" s="3" t="str">
        <f>INDEX(Basislijst!G$2:G$529,MATCH($A160,Basislijst!$D$2:$D$529,0))</f>
        <v>USA19780817</v>
      </c>
    </row>
    <row r="161" spans="1:5" ht="12.75">
      <c r="A161" s="8">
        <f t="shared" si="13"/>
        <v>145</v>
      </c>
      <c r="B161" s="3">
        <f>INDEX(Basislijst!I$2:I$529,MATCH($A161,Basislijst!$D$2:$D$529,0))</f>
      </c>
      <c r="C161" s="3" t="str">
        <f>INDEX(Basislijst!E$2:E$529,MATCH($A161,Basislijst!$D$2:$D$529,0))</f>
        <v>WHEELER</v>
      </c>
      <c r="D161" s="3" t="str">
        <f>INDEX(Basislijst!F$2:F$529,MATCH($A161,Basislijst!$D$2:$D$529,0))</f>
        <v>Jennifer</v>
      </c>
      <c r="E161" s="3" t="str">
        <f>INDEX(Basislijst!G$2:G$529,MATCH($A161,Basislijst!$D$2:$D$529,0))</f>
        <v>USA19800919</v>
      </c>
    </row>
    <row r="162" spans="1:5" ht="12.75">
      <c r="A162" s="8">
        <f t="shared" si="13"/>
        <v>146</v>
      </c>
      <c r="B162" s="3">
        <f>INDEX(Basislijst!I$2:I$529,MATCH($A162,Basislijst!$D$2:$D$529,0))</f>
      </c>
      <c r="C162" s="3" t="str">
        <f>INDEX(Basislijst!E$2:E$529,MATCH($A162,Basislijst!$D$2:$D$529,0))</f>
        <v>HALL</v>
      </c>
      <c r="D162" s="3" t="str">
        <f>INDEX(Basislijst!F$2:F$529,MATCH($A162,Basislijst!$D$2:$D$529,0))</f>
        <v>Lauren</v>
      </c>
      <c r="E162" s="3" t="str">
        <f>INDEX(Basislijst!G$2:G$529,MATCH($A162,Basislijst!$D$2:$D$529,0))</f>
        <v>USA19790202</v>
      </c>
    </row>
    <row r="164" spans="1:5" ht="12.75">
      <c r="A164" s="2" t="str">
        <f>Basislijst!B227</f>
        <v>ITA</v>
      </c>
      <c r="B164" s="2"/>
      <c r="C164" s="6" t="str">
        <f>Basislijst!C227</f>
        <v>S.C. Michela Fanini</v>
      </c>
      <c r="D164" s="6"/>
      <c r="E164" s="2">
        <f>Basislijst!A227</f>
        <v>0</v>
      </c>
    </row>
    <row r="165" spans="3:4" ht="12.75">
      <c r="C165" s="3" t="s">
        <v>50</v>
      </c>
      <c r="D165" s="3"/>
    </row>
    <row r="166" ht="12.75">
      <c r="C166" s="3" t="str">
        <f>Basislijst!L227</f>
        <v>Lensioni, Roberto</v>
      </c>
    </row>
    <row r="167" spans="1:5" ht="12.75">
      <c r="A167" s="8">
        <f aca="true" t="shared" si="14" ref="A167:A172">A157+10</f>
        <v>151</v>
      </c>
      <c r="B167" s="3" t="str">
        <f>INDEX(Basislijst!I$2:I$529,MATCH($A167,Basislijst!$D$2:$D$529,0))</f>
        <v>*</v>
      </c>
      <c r="C167" s="3" t="str">
        <f>INDEX(Basislijst!E$2:E$529,MATCH($A167,Basislijst!$D$2:$D$529,0))</f>
        <v>SCANDOLARA</v>
      </c>
      <c r="D167" s="3" t="str">
        <f>INDEX(Basislijst!F$2:F$529,MATCH($A167,Basislijst!$D$2:$D$529,0))</f>
        <v>Valentina</v>
      </c>
      <c r="E167" s="3" t="str">
        <f>INDEX(Basislijst!G$2:G$529,MATCH($A167,Basislijst!$D$2:$D$529,0))</f>
        <v>ITA19900501</v>
      </c>
    </row>
    <row r="168" spans="1:5" ht="12.75">
      <c r="A168" s="8">
        <f t="shared" si="14"/>
        <v>152</v>
      </c>
      <c r="B168" s="3">
        <f>INDEX(Basislijst!I$2:I$529,MATCH($A168,Basislijst!$D$2:$D$529,0))</f>
      </c>
      <c r="C168" s="3" t="str">
        <f>INDEX(Basislijst!E$2:E$529,MATCH($A168,Basislijst!$D$2:$D$529,0))</f>
        <v>FORESI</v>
      </c>
      <c r="D168" s="3" t="str">
        <f>INDEX(Basislijst!F$2:F$529,MATCH($A168,Basislijst!$D$2:$D$529,0))</f>
        <v>Lorena</v>
      </c>
      <c r="E168" s="3" t="str">
        <f>INDEX(Basislijst!G$2:G$529,MATCH($A168,Basislijst!$D$2:$D$529,0))</f>
        <v>ITA19880411</v>
      </c>
    </row>
    <row r="169" spans="1:5" ht="12.75">
      <c r="A169" s="8">
        <f t="shared" si="14"/>
        <v>153</v>
      </c>
      <c r="B169" s="3">
        <f>INDEX(Basislijst!I$2:I$529,MATCH($A169,Basislijst!$D$2:$D$529,0))</f>
      </c>
      <c r="C169" s="3" t="str">
        <f>INDEX(Basislijst!E$2:E$529,MATCH($A169,Basislijst!$D$2:$D$529,0))</f>
        <v>BURCHENKOVA</v>
      </c>
      <c r="D169" s="3" t="str">
        <f>INDEX(Basislijst!F$2:F$529,MATCH($A169,Basislijst!$D$2:$D$529,0))</f>
        <v>Alexsandra</v>
      </c>
      <c r="E169" s="3" t="str">
        <f>INDEX(Basislijst!G$2:G$529,MATCH($A169,Basislijst!$D$2:$D$529,0))</f>
        <v>RUS19880322</v>
      </c>
    </row>
    <row r="170" spans="1:5" ht="12.75">
      <c r="A170" s="8">
        <f t="shared" si="14"/>
        <v>154</v>
      </c>
      <c r="B170" s="3">
        <f>INDEX(Basislijst!I$2:I$529,MATCH($A170,Basislijst!$D$2:$D$529,0))</f>
      </c>
      <c r="C170" s="3" t="str">
        <f>INDEX(Basislijst!E$2:E$529,MATCH($A170,Basislijst!$D$2:$D$529,0))</f>
        <v>RUZICKOVA</v>
      </c>
      <c r="D170" s="3" t="str">
        <f>INDEX(Basislijst!F$2:F$529,MATCH($A170,Basislijst!$D$2:$D$529,0))</f>
        <v>Martina</v>
      </c>
      <c r="E170" s="3" t="str">
        <f>INDEX(Basislijst!G$2:G$529,MATCH($A170,Basislijst!$D$2:$D$529,0))</f>
        <v>CZE19800322</v>
      </c>
    </row>
    <row r="171" spans="1:5" ht="12.75">
      <c r="A171" s="8">
        <f t="shared" si="14"/>
        <v>155</v>
      </c>
      <c r="B171" s="3" t="str">
        <f>INDEX(Basislijst!I$2:I$529,MATCH($A171,Basislijst!$D$2:$D$529,0))</f>
        <v>*</v>
      </c>
      <c r="C171" s="3" t="str">
        <f>INDEX(Basislijst!E$2:E$529,MATCH($A171,Basislijst!$D$2:$D$529,0))</f>
        <v>ELLA</v>
      </c>
      <c r="D171" s="3" t="str">
        <f>INDEX(Basislijst!F$2:F$529,MATCH($A171,Basislijst!$D$2:$D$529,0))</f>
        <v>Michal</v>
      </c>
      <c r="E171" s="3">
        <f>INDEX(Basislijst!G$2:G$529,MATCH($A171,Basislijst!$D$2:$D$529,0))</f>
        <v>19870724</v>
      </c>
    </row>
    <row r="172" spans="1:5" ht="12.75">
      <c r="A172" s="8">
        <f t="shared" si="14"/>
        <v>156</v>
      </c>
      <c r="B172" s="3" t="str">
        <f>INDEX(Basislijst!I$2:I$529,MATCH($A172,Basislijst!$D$2:$D$529,0))</f>
        <v>*</v>
      </c>
      <c r="C172" s="3" t="str">
        <f>INDEX(Basislijst!E$2:E$529,MATCH($A172,Basislijst!$D$2:$D$529,0))</f>
        <v>RICCI</v>
      </c>
      <c r="D172" s="3" t="str">
        <f>INDEX(Basislijst!F$2:F$529,MATCH($A172,Basislijst!$D$2:$D$529,0))</f>
        <v>Vanessa</v>
      </c>
      <c r="E172" s="3" t="str">
        <f>INDEX(Basislijst!G$2:G$529,MATCH($A172,Basislijst!$D$2:$D$529,0))</f>
        <v>ITA19890204</v>
      </c>
    </row>
    <row r="174" spans="1:5" ht="12.75">
      <c r="A174" s="2" t="str">
        <f>Basislijst!B242</f>
        <v>FRA</v>
      </c>
      <c r="B174" s="2"/>
      <c r="C174" s="6" t="str">
        <f>Basislijst!C242</f>
        <v>Team GSD Gestion</v>
      </c>
      <c r="D174" s="6"/>
      <c r="E174" s="2">
        <f>Basislijst!A242</f>
        <v>0</v>
      </c>
    </row>
    <row r="175" spans="3:4" ht="12.75">
      <c r="C175" s="3" t="s">
        <v>50</v>
      </c>
      <c r="D175" s="3"/>
    </row>
    <row r="176" ht="12.75">
      <c r="C176" s="3" t="str">
        <f>Basislijst!L242</f>
        <v>Rousseau, Claude</v>
      </c>
    </row>
    <row r="177" spans="1:5" ht="12.75">
      <c r="A177" s="8">
        <f aca="true" t="shared" si="15" ref="A177:A182">A167+10</f>
        <v>161</v>
      </c>
      <c r="B177" s="3" t="str">
        <f>INDEX(Basislijst!I$2:I$529,MATCH($A177,Basislijst!$D$2:$D$529,0))</f>
        <v>*</v>
      </c>
      <c r="C177" s="3" t="str">
        <f>INDEX(Basislijst!E$2:E$529,MATCH($A177,Basislijst!$D$2:$D$529,0))</f>
        <v>AUBRY</v>
      </c>
      <c r="D177" s="3" t="str">
        <f>INDEX(Basislijst!F$2:F$529,MATCH($A177,Basislijst!$D$2:$D$529,0))</f>
        <v>Emilie</v>
      </c>
      <c r="E177" s="3" t="str">
        <f>INDEX(Basislijst!G$2:G$529,MATCH($A177,Basislijst!$D$2:$D$529,0))</f>
        <v>SUI19890216</v>
      </c>
    </row>
    <row r="178" spans="1:5" ht="12.75">
      <c r="A178" s="8">
        <f t="shared" si="15"/>
        <v>162</v>
      </c>
      <c r="B178" s="3">
        <f>INDEX(Basislijst!I$2:I$529,MATCH($A178,Basislijst!$D$2:$D$529,0))</f>
      </c>
      <c r="C178" s="3" t="str">
        <f>INDEX(Basislijst!E$2:E$529,MATCH($A178,Basislijst!$D$2:$D$529,0))</f>
        <v>BRAVARD</v>
      </c>
      <c r="D178" s="3" t="str">
        <f>INDEX(Basislijst!F$2:F$529,MATCH($A178,Basislijst!$D$2:$D$529,0))</f>
        <v>Melanie</v>
      </c>
      <c r="E178" s="3" t="str">
        <f>INDEX(Basislijst!G$2:G$529,MATCH($A178,Basislijst!$D$2:$D$529,0))</f>
        <v>FRA19870413</v>
      </c>
    </row>
    <row r="179" spans="1:5" ht="12.75">
      <c r="A179" s="8">
        <f t="shared" si="15"/>
        <v>163</v>
      </c>
      <c r="B179" s="3">
        <f>INDEX(Basislijst!I$2:I$529,MATCH($A179,Basislijst!$D$2:$D$529,0))</f>
      </c>
      <c r="C179" s="3" t="str">
        <f>INDEX(Basislijst!E$2:E$529,MATCH($A179,Basislijst!$D$2:$D$529,0))</f>
        <v>MAJERUS</v>
      </c>
      <c r="D179" s="3" t="str">
        <f>INDEX(Basislijst!F$2:F$529,MATCH($A179,Basislijst!$D$2:$D$529,0))</f>
        <v>Christine</v>
      </c>
      <c r="E179" s="3" t="str">
        <f>INDEX(Basislijst!G$2:G$529,MATCH($A179,Basislijst!$D$2:$D$529,0))</f>
        <v>LUX19870225</v>
      </c>
    </row>
    <row r="180" spans="1:5" ht="12.75">
      <c r="A180" s="8">
        <f t="shared" si="15"/>
        <v>164</v>
      </c>
      <c r="B180" s="3" t="str">
        <f>INDEX(Basislijst!I$2:I$529,MATCH($A180,Basislijst!$D$2:$D$529,0))</f>
        <v>*</v>
      </c>
      <c r="C180" s="3" t="str">
        <f>INDEX(Basislijst!E$2:E$529,MATCH($A180,Basislijst!$D$2:$D$529,0))</f>
        <v>PADER</v>
      </c>
      <c r="D180" s="3" t="str">
        <f>INDEX(Basislijst!F$2:F$529,MATCH($A180,Basislijst!$D$2:$D$529,0))</f>
        <v>Lucie</v>
      </c>
      <c r="E180" s="3" t="str">
        <f>INDEX(Basislijst!G$2:G$529,MATCH($A180,Basislijst!$D$2:$D$529,0))</f>
        <v>FRA19921221</v>
      </c>
    </row>
    <row r="181" spans="1:5" ht="12.75">
      <c r="A181" s="8">
        <f t="shared" si="15"/>
        <v>165</v>
      </c>
      <c r="B181" s="3" t="str">
        <f>INDEX(Basislijst!I$2:I$529,MATCH($A181,Basislijst!$D$2:$D$529,0))</f>
        <v>*</v>
      </c>
      <c r="C181" s="3" t="str">
        <f>INDEX(Basislijst!E$2:E$529,MATCH($A181,Basislijst!$D$2:$D$529,0))</f>
        <v>SCHMITT</v>
      </c>
      <c r="D181" s="3" t="str">
        <f>INDEX(Basislijst!F$2:F$529,MATCH($A181,Basislijst!$D$2:$D$529,0))</f>
        <v>Anne-Marie</v>
      </c>
      <c r="E181" s="3" t="str">
        <f>INDEX(Basislijst!G$2:G$529,MATCH($A181,Basislijst!$D$2:$D$529,0))</f>
        <v>LUX19890123</v>
      </c>
    </row>
    <row r="182" spans="1:5" ht="12.75">
      <c r="A182" s="8">
        <f t="shared" si="15"/>
        <v>166</v>
      </c>
      <c r="B182" s="3">
        <f>INDEX(Basislijst!I$2:I$529,MATCH($A182,Basislijst!$D$2:$D$529,0))</f>
      </c>
      <c r="C182" s="3" t="str">
        <f>INDEX(Basislijst!E$2:E$529,MATCH($A182,Basislijst!$D$2:$D$529,0))</f>
        <v>SCHWAGER</v>
      </c>
      <c r="D182" s="3" t="str">
        <f>INDEX(Basislijst!F$2:F$529,MATCH($A182,Basislijst!$D$2:$D$529,0))</f>
        <v>Patricia</v>
      </c>
      <c r="E182" s="3" t="str">
        <f>INDEX(Basislijst!G$2:G$529,MATCH($A182,Basislijst!$D$2:$D$529,0))</f>
        <v>SUI19831206</v>
      </c>
    </row>
    <row r="184" spans="1:5" ht="12.75">
      <c r="A184" s="2" t="str">
        <f>Basislijst!B257</f>
        <v>FRA</v>
      </c>
      <c r="B184" s="2"/>
      <c r="C184" s="6" t="str">
        <f>Basislijst!C257</f>
        <v>Vienne Futuroscope</v>
      </c>
      <c r="D184" s="6"/>
      <c r="E184" s="2">
        <f>Basislijst!A257</f>
        <v>0</v>
      </c>
    </row>
    <row r="185" spans="3:4" ht="12.75">
      <c r="C185" s="3" t="s">
        <v>50</v>
      </c>
      <c r="D185" s="3"/>
    </row>
    <row r="186" ht="12.75">
      <c r="C186" s="3">
        <f>Basislijst!L257</f>
        <v>0</v>
      </c>
    </row>
    <row r="187" spans="1:5" ht="12.75">
      <c r="A187" s="8">
        <f aca="true" t="shared" si="16" ref="A187:A192">A177+10</f>
        <v>171</v>
      </c>
      <c r="B187" s="3">
        <f>INDEX(Basislijst!I$2:I$529,MATCH($A187,Basislijst!$D$2:$D$529,0))</f>
      </c>
      <c r="C187" s="3" t="str">
        <f>INDEX(Basislijst!E$2:E$529,MATCH($A187,Basislijst!$D$2:$D$529,0))</f>
        <v>JEULAND</v>
      </c>
      <c r="D187" s="3" t="str">
        <f>INDEX(Basislijst!F$2:F$529,MATCH($A187,Basislijst!$D$2:$D$529,0))</f>
        <v>Pascale</v>
      </c>
      <c r="E187" s="3" t="str">
        <f>INDEX(Basislijst!G$2:G$529,MATCH($A187,Basislijst!$D$2:$D$529,0))</f>
        <v>FRA19870602</v>
      </c>
    </row>
    <row r="188" spans="1:5" ht="12.75">
      <c r="A188" s="8">
        <f t="shared" si="16"/>
        <v>172</v>
      </c>
      <c r="B188" s="3">
        <f>INDEX(Basislijst!I$2:I$529,MATCH($A188,Basislijst!$D$2:$D$529,0))</f>
      </c>
      <c r="C188" s="3" t="str">
        <f>INDEX(Basislijst!E$2:E$529,MATCH($A188,Basislijst!$D$2:$D$529,0))</f>
        <v>BEVERIDGE</v>
      </c>
      <c r="D188" s="3" t="str">
        <f>INDEX(Basislijst!F$2:F$529,MATCH($A188,Basislijst!$D$2:$D$529,0))</f>
        <v>Julie</v>
      </c>
      <c r="E188" s="3" t="str">
        <f>INDEX(Basislijst!G$2:G$529,MATCH($A188,Basislijst!$D$2:$D$529,0))</f>
        <v>CAN19880630</v>
      </c>
    </row>
    <row r="189" spans="1:5" ht="12.75">
      <c r="A189" s="8">
        <f t="shared" si="16"/>
        <v>173</v>
      </c>
      <c r="B189" s="3" t="str">
        <f>INDEX(Basislijst!I$2:I$529,MATCH($A189,Basislijst!$D$2:$D$529,0))</f>
        <v>*</v>
      </c>
      <c r="C189" s="3" t="str">
        <f>INDEX(Basislijst!E$2:E$529,MATCH($A189,Basislijst!$D$2:$D$529,0))</f>
        <v>CORDON</v>
      </c>
      <c r="D189" s="3" t="str">
        <f>INDEX(Basislijst!F$2:F$529,MATCH($A189,Basislijst!$D$2:$D$529,0))</f>
        <v>Audrey</v>
      </c>
      <c r="E189" s="3" t="str">
        <f>INDEX(Basislijst!G$2:G$529,MATCH($A189,Basislijst!$D$2:$D$529,0))</f>
        <v>FRA19890922</v>
      </c>
    </row>
    <row r="190" spans="1:5" ht="12.75">
      <c r="A190" s="8">
        <f t="shared" si="16"/>
        <v>174</v>
      </c>
      <c r="B190" s="3" t="str">
        <f>INDEX(Basislijst!I$2:I$529,MATCH($A190,Basislijst!$D$2:$D$529,0))</f>
        <v>*</v>
      </c>
      <c r="C190" s="3" t="str">
        <f>INDEX(Basislijst!E$2:E$529,MATCH($A190,Basislijst!$D$2:$D$529,0))</f>
        <v>TAYLOR</v>
      </c>
      <c r="D190" s="3" t="str">
        <f>INDEX(Basislijst!F$2:F$529,MATCH($A190,Basislijst!$D$2:$D$529,0))</f>
        <v>Carlee</v>
      </c>
      <c r="E190" s="3" t="str">
        <f>INDEX(Basislijst!G$2:G$529,MATCH($A190,Basislijst!$D$2:$D$529,0))</f>
        <v>AUS19890215</v>
      </c>
    </row>
    <row r="191" spans="1:5" ht="12.75">
      <c r="A191" s="8">
        <f t="shared" si="16"/>
        <v>175</v>
      </c>
      <c r="B191" s="3" t="str">
        <f>INDEX(Basislijst!I$2:I$529,MATCH($A191,Basislijst!$D$2:$D$529,0))</f>
        <v>*</v>
      </c>
      <c r="C191" s="3" t="str">
        <f>INDEX(Basislijst!E$2:E$529,MATCH($A191,Basislijst!$D$2:$D$529,0))</f>
        <v>RIVAT </v>
      </c>
      <c r="D191" s="3" t="str">
        <f>INDEX(Basislijst!F$2:F$529,MATCH($A191,Basislijst!$D$2:$D$529,0))</f>
        <v>Amélie</v>
      </c>
      <c r="E191" s="3" t="str">
        <f>INDEX(Basislijst!G$2:G$529,MATCH($A191,Basislijst!$D$2:$D$529,0))</f>
        <v>FRA19891114</v>
      </c>
    </row>
    <row r="192" spans="1:5" ht="12.75">
      <c r="A192" s="8">
        <f t="shared" si="16"/>
        <v>176</v>
      </c>
      <c r="B192" s="3">
        <f>INDEX(Basislijst!I$2:I$529,MATCH($A192,Basislijst!$D$2:$D$529,0))</f>
      </c>
      <c r="C192" s="3" t="str">
        <f>INDEX(Basislijst!E$2:E$529,MATCH($A192,Basislijst!$D$2:$D$529,0))</f>
        <v>GRAUS</v>
      </c>
      <c r="D192" s="3" t="str">
        <f>INDEX(Basislijst!F$2:F$529,MATCH($A192,Basislijst!$D$2:$D$529,0))</f>
        <v>Andréa</v>
      </c>
      <c r="E192" s="3" t="str">
        <f>INDEX(Basislijst!G$2:G$529,MATCH($A192,Basislijst!$D$2:$D$529,0))</f>
        <v>AUT19791113</v>
      </c>
    </row>
    <row r="194" spans="1:5" ht="12.75">
      <c r="A194" s="2" t="str">
        <f>Basislijst!B272</f>
        <v>GER</v>
      </c>
      <c r="B194" s="2"/>
      <c r="C194" s="6" t="str">
        <f>Basislijst!C272</f>
        <v>Abus Nutrixxion</v>
      </c>
      <c r="D194" s="6"/>
      <c r="E194" s="2">
        <f>Basislijst!A272</f>
        <v>0</v>
      </c>
    </row>
    <row r="195" spans="3:4" ht="12.75">
      <c r="C195" s="3" t="s">
        <v>50</v>
      </c>
      <c r="D195" s="3"/>
    </row>
    <row r="196" ht="12.75">
      <c r="C196" s="3" t="str">
        <f>Basislijst!L272</f>
        <v>Salmen, Werner</v>
      </c>
    </row>
    <row r="197" spans="1:5" ht="12.75">
      <c r="A197" s="8">
        <f aca="true" t="shared" si="17" ref="A197:A202">A187+10</f>
        <v>181</v>
      </c>
      <c r="B197" s="3">
        <f>INDEX(Basislijst!I$2:I$529,MATCH($A197,Basislijst!$D$2:$D$529,0))</f>
      </c>
      <c r="C197" s="3" t="str">
        <f>INDEX(Basislijst!E$2:E$529,MATCH($A197,Basislijst!$D$2:$D$529,0))</f>
        <v>FIEDLER</v>
      </c>
      <c r="D197" s="3" t="str">
        <f>INDEX(Basislijst!F$2:F$529,MATCH($A197,Basislijst!$D$2:$D$529,0))</f>
        <v>Yvonne</v>
      </c>
      <c r="E197" s="3" t="str">
        <f>INDEX(Basislijst!G$2:G$529,MATCH($A197,Basislijst!$D$2:$D$529,0))</f>
        <v>GER19861115</v>
      </c>
    </row>
    <row r="198" spans="1:5" ht="12.75">
      <c r="A198" s="8">
        <f t="shared" si="17"/>
        <v>182</v>
      </c>
      <c r="B198" s="3">
        <f>INDEX(Basislijst!I$2:I$529,MATCH($A198,Basislijst!$D$2:$D$529,0))</f>
      </c>
      <c r="C198" s="3" t="str">
        <f>INDEX(Basislijst!E$2:E$529,MATCH($A198,Basislijst!$D$2:$D$529,0))</f>
        <v>GASS</v>
      </c>
      <c r="D198" s="3" t="str">
        <f>INDEX(Basislijst!F$2:F$529,MATCH($A198,Basislijst!$D$2:$D$529,0))</f>
        <v>Daniela</v>
      </c>
      <c r="E198" s="3" t="str">
        <f>INDEX(Basislijst!G$2:G$529,MATCH($A198,Basislijst!$D$2:$D$529,0))</f>
        <v>GER19801105</v>
      </c>
    </row>
    <row r="199" spans="1:5" ht="12.75">
      <c r="A199" s="8">
        <f t="shared" si="17"/>
        <v>183</v>
      </c>
      <c r="B199" s="3">
        <f>INDEX(Basislijst!I$2:I$529,MATCH($A199,Basislijst!$D$2:$D$529,0))</f>
      </c>
      <c r="C199" s="3" t="str">
        <f>INDEX(Basislijst!E$2:E$529,MATCH($A199,Basislijst!$D$2:$D$529,0))</f>
        <v>GOSS</v>
      </c>
      <c r="D199" s="3" t="str">
        <f>INDEX(Basislijst!F$2:F$529,MATCH($A199,Basislijst!$D$2:$D$529,0))</f>
        <v>Belinda</v>
      </c>
      <c r="E199" s="3" t="str">
        <f>INDEX(Basislijst!G$2:G$529,MATCH($A199,Basislijst!$D$2:$D$529,0))</f>
        <v>AUS19840106</v>
      </c>
    </row>
    <row r="200" spans="1:5" ht="12.75">
      <c r="A200" s="8">
        <f t="shared" si="17"/>
        <v>184</v>
      </c>
      <c r="B200" s="3">
        <f>INDEX(Basislijst!I$2:I$529,MATCH($A200,Basislijst!$D$2:$D$529,0))</f>
      </c>
      <c r="C200" s="3" t="str">
        <f>INDEX(Basislijst!E$2:E$529,MATCH($A200,Basislijst!$D$2:$D$529,0))</f>
        <v>JOHREND</v>
      </c>
      <c r="D200" s="3" t="str">
        <f>INDEX(Basislijst!F$2:F$529,MATCH($A200,Basislijst!$D$2:$D$529,0))</f>
        <v>Marian</v>
      </c>
      <c r="E200" s="3" t="str">
        <f>INDEX(Basislijst!G$2:G$529,MATCH($A200,Basislijst!$D$2:$D$529,0))</f>
        <v>GER19860102</v>
      </c>
    </row>
    <row r="201" spans="1:5" ht="12.75">
      <c r="A201" s="8">
        <f t="shared" si="17"/>
        <v>185</v>
      </c>
      <c r="B201" s="3">
        <f>INDEX(Basislijst!I$2:I$529,MATCH($A201,Basislijst!$D$2:$D$529,0))</f>
      </c>
      <c r="C201" s="3" t="str">
        <f>INDEX(Basislijst!E$2:E$529,MATCH($A201,Basislijst!$D$2:$D$529,0))</f>
        <v>MAC KIE</v>
      </c>
      <c r="D201" s="3" t="str">
        <f>INDEX(Basislijst!F$2:F$529,MATCH($A201,Basislijst!$D$2:$D$529,0))</f>
        <v>Emma</v>
      </c>
      <c r="E201" s="3" t="str">
        <f>INDEX(Basislijst!G$2:G$529,MATCH($A201,Basislijst!$D$2:$D$529,0))</f>
        <v>AUS19840909</v>
      </c>
    </row>
    <row r="202" spans="1:5" ht="12.75">
      <c r="A202" s="8">
        <f t="shared" si="17"/>
        <v>186</v>
      </c>
      <c r="B202" s="3" t="str">
        <f>INDEX(Basislijst!I$2:I$529,MATCH($A202,Basislijst!$D$2:$D$529,0))</f>
        <v>*</v>
      </c>
      <c r="C202" s="3" t="str">
        <f>INDEX(Basislijst!E$2:E$529,MATCH($A202,Basislijst!$D$2:$D$529,0))</f>
        <v>SCHMITZMEIR</v>
      </c>
      <c r="D202" s="3" t="str">
        <f>INDEX(Basislijst!F$2:F$529,MATCH($A202,Basislijst!$D$2:$D$529,0))</f>
        <v>Anne-Bianca</v>
      </c>
      <c r="E202" s="3" t="str">
        <f>INDEX(Basislijst!G$2:G$529,MATCH($A202,Basislijst!$D$2:$D$529,0))</f>
        <v>GER19900727</v>
      </c>
    </row>
    <row r="204" spans="1:5" ht="12.75">
      <c r="A204" s="2" t="str">
        <f>Basislijst!B287</f>
        <v>ESP</v>
      </c>
      <c r="B204" s="2"/>
      <c r="C204" s="6" t="str">
        <f>Basislijst!C287</f>
        <v>Bizkaia Durango</v>
      </c>
      <c r="D204" s="6"/>
      <c r="E204" s="2">
        <f>Basislijst!A287</f>
        <v>0</v>
      </c>
    </row>
    <row r="205" spans="3:4" ht="12.75">
      <c r="C205" s="3" t="s">
        <v>50</v>
      </c>
      <c r="D205" s="3"/>
    </row>
    <row r="206" ht="12.75">
      <c r="C206" s="3" t="str">
        <f>Basislijst!L287</f>
        <v>Gonzales, Denis</v>
      </c>
    </row>
    <row r="207" spans="1:5" ht="12.75">
      <c r="A207" s="8">
        <f aca="true" t="shared" si="18" ref="A207:A212">A197+10</f>
        <v>191</v>
      </c>
      <c r="B207" s="3">
        <f>INDEX(Basislijst!I$2:I$529,MATCH($A207,Basislijst!$D$2:$D$529,0))</f>
      </c>
      <c r="C207" s="3" t="str">
        <f>INDEX(Basislijst!E$2:E$529,MATCH($A207,Basislijst!$D$2:$D$529,0))</f>
        <v>ALCALDE</v>
      </c>
      <c r="D207" s="3" t="str">
        <f>INDEX(Basislijst!F$2:F$529,MATCH($A207,Basislijst!$D$2:$D$529,0))</f>
        <v>Christina</v>
      </c>
      <c r="E207" s="3" t="str">
        <f>INDEX(Basislijst!G$2:G$529,MATCH($A207,Basislijst!$D$2:$D$529,0))</f>
        <v>ESP19800303</v>
      </c>
    </row>
    <row r="208" spans="1:5" ht="12.75">
      <c r="A208" s="8">
        <f t="shared" si="18"/>
        <v>192</v>
      </c>
      <c r="B208" s="3" t="str">
        <f>INDEX(Basislijst!I$2:I$529,MATCH($A208,Basislijst!$D$2:$D$529,0))</f>
        <v>*</v>
      </c>
      <c r="C208" s="3" t="str">
        <f>INDEX(Basislijst!E$2:E$529,MATCH($A208,Basislijst!$D$2:$D$529,0))</f>
        <v>ESKAMENDI</v>
      </c>
      <c r="D208" s="3" t="str">
        <f>INDEX(Basislijst!F$2:F$529,MATCH($A208,Basislijst!$D$2:$D$529,0))</f>
        <v>Dorleta</v>
      </c>
      <c r="E208" s="3" t="str">
        <f>INDEX(Basislijst!G$2:G$529,MATCH($A208,Basislijst!$D$2:$D$529,0))</f>
        <v>ESP19920102</v>
      </c>
    </row>
    <row r="209" spans="1:5" ht="12.75">
      <c r="A209" s="8">
        <f t="shared" si="18"/>
        <v>193</v>
      </c>
      <c r="B209" s="3">
        <f>INDEX(Basislijst!I$2:I$529,MATCH($A209,Basislijst!$D$2:$D$529,0))</f>
      </c>
      <c r="C209" s="3" t="str">
        <f>INDEX(Basislijst!E$2:E$529,MATCH($A209,Basislijst!$D$2:$D$529,0))</f>
        <v>HOGAN</v>
      </c>
      <c r="D209" s="3" t="str">
        <f>INDEX(Basislijst!F$2:F$529,MATCH($A209,Basislijst!$D$2:$D$529,0))</f>
        <v>Joanne</v>
      </c>
      <c r="E209" s="3" t="str">
        <f>INDEX(Basislijst!G$2:G$529,MATCH($A209,Basislijst!$D$2:$D$529,0))</f>
        <v>AUS19820609</v>
      </c>
    </row>
    <row r="210" spans="1:5" ht="12.75">
      <c r="A210" s="8">
        <f t="shared" si="18"/>
        <v>194</v>
      </c>
      <c r="B210" s="3">
        <f>INDEX(Basislijst!I$2:I$529,MATCH($A210,Basislijst!$D$2:$D$529,0))</f>
      </c>
      <c r="C210" s="3" t="str">
        <f>INDEX(Basislijst!E$2:E$529,MATCH($A210,Basislijst!$D$2:$D$529,0))</f>
        <v>SANCHIS</v>
      </c>
      <c r="D210" s="3" t="str">
        <f>INDEX(Basislijst!F$2:F$529,MATCH($A210,Basislijst!$D$2:$D$529,0))</f>
        <v>Anna</v>
      </c>
      <c r="E210" s="3" t="str">
        <f>INDEX(Basislijst!G$2:G$529,MATCH($A210,Basislijst!$D$2:$D$529,0))</f>
        <v>ESP19871018</v>
      </c>
    </row>
    <row r="211" spans="1:5" ht="12.75">
      <c r="A211" s="8">
        <f t="shared" si="18"/>
        <v>195</v>
      </c>
      <c r="B211" s="3" t="str">
        <f>INDEX(Basislijst!I$2:I$529,MATCH($A211,Basislijst!$D$2:$D$529,0))</f>
        <v>*</v>
      </c>
      <c r="C211" s="3" t="str">
        <f>INDEX(Basislijst!E$2:E$529,MATCH($A211,Basislijst!$D$2:$D$529,0))</f>
        <v>SANTESTEBAN</v>
      </c>
      <c r="D211" s="3" t="str">
        <f>INDEX(Basislijst!F$2:F$529,MATCH($A211,Basislijst!$D$2:$D$529,0))</f>
        <v>Ane</v>
      </c>
      <c r="E211" s="3" t="str">
        <f>INDEX(Basislijst!G$2:G$529,MATCH($A211,Basislijst!$D$2:$D$529,0))</f>
        <v>ESP19901212</v>
      </c>
    </row>
    <row r="212" spans="1:5" ht="12.75">
      <c r="A212" s="8">
        <f t="shared" si="18"/>
        <v>196</v>
      </c>
      <c r="B212" s="3" t="str">
        <f>INDEX(Basislijst!I$2:I$529,MATCH($A212,Basislijst!$D$2:$D$529,0))</f>
        <v>*</v>
      </c>
      <c r="C212" s="3" t="str">
        <f>INDEX(Basislijst!E$2:E$529,MATCH($A212,Basislijst!$D$2:$D$529,0))</f>
        <v>VILANOVA</v>
      </c>
      <c r="D212" s="3" t="str">
        <f>INDEX(Basislijst!F$2:F$529,MATCH($A212,Basislijst!$D$2:$D$529,0))</f>
        <v>Laura</v>
      </c>
      <c r="E212" s="3" t="str">
        <f>INDEX(Basislijst!G$2:G$529,MATCH($A212,Basislijst!$D$2:$D$529,0))</f>
        <v>ESP19921022</v>
      </c>
    </row>
    <row r="214" spans="1:5" ht="12.75">
      <c r="A214" s="2" t="str">
        <f>Basislijst!B302</f>
        <v>ITA</v>
      </c>
      <c r="B214" s="2"/>
      <c r="C214" s="6" t="str">
        <f>Basislijst!C302</f>
        <v>Fassa Bortolo Servetto</v>
      </c>
      <c r="D214" s="6"/>
      <c r="E214" s="2">
        <f>Basislijst!A302</f>
        <v>0</v>
      </c>
    </row>
    <row r="215" spans="3:4" ht="12.75">
      <c r="C215" s="3" t="s">
        <v>50</v>
      </c>
      <c r="D215" s="3"/>
    </row>
    <row r="216" ht="12.75">
      <c r="C216" s="3" t="str">
        <f>Basislijst!L302</f>
        <v>Rigato, Lucio</v>
      </c>
    </row>
    <row r="217" spans="1:5" ht="12.75">
      <c r="A217" s="8">
        <f aca="true" t="shared" si="19" ref="A217:A222">A207+10</f>
        <v>201</v>
      </c>
      <c r="B217" s="3">
        <f>INDEX(Basislijst!I$2:I$529,MATCH($A217,Basislijst!$D$2:$D$529,0))</f>
      </c>
      <c r="C217" s="3" t="str">
        <f>INDEX(Basislijst!E$2:E$529,MATCH($A217,Basislijst!$D$2:$D$529,0))</f>
        <v>BERLATO</v>
      </c>
      <c r="D217" s="3" t="str">
        <f>INDEX(Basislijst!F$2:F$529,MATCH($A217,Basislijst!$D$2:$D$529,0))</f>
        <v>Elena</v>
      </c>
      <c r="E217" s="3" t="str">
        <f>INDEX(Basislijst!G$2:G$529,MATCH($A217,Basislijst!$D$2:$D$529,0))</f>
        <v>ITA19880802</v>
      </c>
    </row>
    <row r="218" spans="1:5" ht="12.75">
      <c r="A218" s="8">
        <f t="shared" si="19"/>
        <v>202</v>
      </c>
      <c r="B218" s="3">
        <f>INDEX(Basislijst!I$2:I$529,MATCH($A218,Basislijst!$D$2:$D$529,0))</f>
      </c>
      <c r="C218" s="3" t="str">
        <f>INDEX(Basislijst!E$2:E$529,MATCH($A218,Basislijst!$D$2:$D$529,0))</f>
        <v>FIORI</v>
      </c>
      <c r="D218" s="3" t="str">
        <f>INDEX(Basislijst!F$2:F$529,MATCH($A218,Basislijst!$D$2:$D$529,0))</f>
        <v>Jennifer</v>
      </c>
      <c r="E218" s="3" t="str">
        <f>INDEX(Basislijst!G$2:G$529,MATCH($A218,Basislijst!$D$2:$D$529,0))</f>
        <v>ITA19860323</v>
      </c>
    </row>
    <row r="219" spans="1:5" ht="12.75">
      <c r="A219" s="8">
        <f t="shared" si="19"/>
        <v>203</v>
      </c>
      <c r="B219" s="3" t="str">
        <f>INDEX(Basislijst!I$2:I$529,MATCH($A219,Basislijst!$D$2:$D$529,0))</f>
        <v>*</v>
      </c>
      <c r="C219" s="3" t="str">
        <f>INDEX(Basislijst!E$2:E$529,MATCH($A219,Basislijst!$D$2:$D$529,0))</f>
        <v>GATTO</v>
      </c>
      <c r="D219" s="3" t="str">
        <f>INDEX(Basislijst!F$2:F$529,MATCH($A219,Basislijst!$D$2:$D$529,0))</f>
        <v>Viviana</v>
      </c>
      <c r="E219" s="3" t="str">
        <f>INDEX(Basislijst!G$2:G$529,MATCH($A219,Basislijst!$D$2:$D$529,0))</f>
        <v>ITA19920330</v>
      </c>
    </row>
    <row r="220" spans="1:5" ht="12.75">
      <c r="A220" s="8">
        <f t="shared" si="19"/>
        <v>204</v>
      </c>
      <c r="B220" s="3" t="str">
        <f>INDEX(Basislijst!I$2:I$529,MATCH($A220,Basislijst!$D$2:$D$529,0))</f>
        <v>*</v>
      </c>
      <c r="C220" s="3" t="str">
        <f>INDEX(Basislijst!E$2:E$529,MATCH($A220,Basislijst!$D$2:$D$529,0))</f>
        <v>GUARISCHI</v>
      </c>
      <c r="D220" s="3" t="str">
        <f>INDEX(Basislijst!F$2:F$529,MATCH($A220,Basislijst!$D$2:$D$529,0))</f>
        <v>Barbara</v>
      </c>
      <c r="E220" s="3" t="str">
        <f>INDEX(Basislijst!G$2:G$529,MATCH($A220,Basislijst!$D$2:$D$529,0))</f>
        <v>ITA19900210</v>
      </c>
    </row>
    <row r="221" spans="1:5" ht="12.75">
      <c r="A221" s="8">
        <f t="shared" si="19"/>
        <v>205</v>
      </c>
      <c r="B221" s="3" t="str">
        <f>INDEX(Basislijst!I$2:I$529,MATCH($A221,Basislijst!$D$2:$D$529,0))</f>
        <v>*</v>
      </c>
      <c r="C221" s="3" t="str">
        <f>INDEX(Basislijst!E$2:E$529,MATCH($A221,Basislijst!$D$2:$D$529,0))</f>
        <v>RONCHI</v>
      </c>
      <c r="D221" s="3" t="str">
        <f>INDEX(Basislijst!F$2:F$529,MATCH($A221,Basislijst!$D$2:$D$529,0))</f>
        <v>Giulia</v>
      </c>
      <c r="E221" s="3" t="str">
        <f>INDEX(Basislijst!G$2:G$529,MATCH($A221,Basislijst!$D$2:$D$529,0))</f>
        <v>ITA19920306</v>
      </c>
    </row>
    <row r="222" spans="1:5" ht="12.75">
      <c r="A222" s="8">
        <f t="shared" si="19"/>
        <v>206</v>
      </c>
      <c r="B222" s="3" t="str">
        <f>INDEX(Basislijst!I$2:I$529,MATCH($A222,Basislijst!$D$2:$D$529,0))</f>
        <v>*</v>
      </c>
      <c r="C222" s="3" t="str">
        <f>INDEX(Basislijst!E$2:E$529,MATCH($A222,Basislijst!$D$2:$D$529,0))</f>
        <v>SCHWEITZER</v>
      </c>
      <c r="D222" s="3" t="str">
        <f>INDEX(Basislijst!F$2:F$529,MATCH($A222,Basislijst!$D$2:$D$529,0))</f>
        <v>Doris</v>
      </c>
      <c r="E222" s="3" t="str">
        <f>INDEX(Basislijst!G$2:G$529,MATCH($A222,Basislijst!$D$2:$D$529,0))</f>
        <v>ITA19890828</v>
      </c>
    </row>
    <row r="224" spans="1:5" ht="12.75">
      <c r="A224" s="2">
        <f>Basislijst!B317</f>
        <v>0</v>
      </c>
      <c r="B224" s="2"/>
      <c r="C224" s="6" t="str">
        <f>Basislijst!C317</f>
        <v>Team Ibis Cycles</v>
      </c>
      <c r="D224" s="6"/>
      <c r="E224" s="2">
        <f>Basislijst!A317</f>
        <v>0</v>
      </c>
    </row>
    <row r="225" spans="3:4" ht="12.75">
      <c r="C225" s="3" t="s">
        <v>50</v>
      </c>
      <c r="D225" s="3"/>
    </row>
    <row r="226" ht="12.75">
      <c r="C226" s="3">
        <f>Basislijst!L317</f>
        <v>0</v>
      </c>
    </row>
    <row r="227" spans="1:5" ht="12.75">
      <c r="A227" s="8">
        <f aca="true" t="shared" si="20" ref="A227:A232">A217+10</f>
        <v>211</v>
      </c>
      <c r="B227" s="3">
        <f>INDEX(Basislijst!I$2:I$529,MATCH($A227,Basislijst!$D$2:$D$529,0))</f>
      </c>
      <c r="C227" s="3" t="str">
        <f>INDEX(Basislijst!E$2:E$529,MATCH($A227,Basislijst!$D$2:$D$529,0))</f>
        <v>THOMASSON</v>
      </c>
      <c r="D227" s="3" t="str">
        <f>INDEX(Basislijst!F$2:F$529,MATCH($A227,Basislijst!$D$2:$D$529,0))</f>
        <v>Martina</v>
      </c>
      <c r="E227" s="3" t="str">
        <f>INDEX(Basislijst!G$2:G$529,MATCH($A227,Basislijst!$D$2:$D$529,0))</f>
        <v>SWE19850222</v>
      </c>
    </row>
    <row r="228" spans="1:5" ht="12.75">
      <c r="A228" s="8">
        <f t="shared" si="20"/>
        <v>212</v>
      </c>
      <c r="B228" s="3">
        <f>INDEX(Basislijst!I$2:I$529,MATCH($A228,Basislijst!$D$2:$D$529,0))</f>
      </c>
      <c r="C228" s="3" t="str">
        <f>INDEX(Basislijst!E$2:E$529,MATCH($A228,Basislijst!$D$2:$D$529,0))</f>
        <v>GOGH VAN</v>
      </c>
      <c r="D228" s="3" t="str">
        <f>INDEX(Basislijst!F$2:F$529,MATCH($A228,Basislijst!$D$2:$D$529,0))</f>
        <v>Natalie</v>
      </c>
      <c r="E228" s="3" t="str">
        <f>INDEX(Basislijst!G$2:G$529,MATCH($A228,Basislijst!$D$2:$D$529,0))</f>
        <v>NED19740914</v>
      </c>
    </row>
    <row r="229" spans="1:5" ht="12.75">
      <c r="A229" s="8">
        <f t="shared" si="20"/>
        <v>213</v>
      </c>
      <c r="B229" s="3">
        <f>INDEX(Basislijst!I$2:I$529,MATCH($A229,Basislijst!$D$2:$D$529,0))</f>
      </c>
      <c r="C229" s="3" t="str">
        <f>INDEX(Basislijst!E$2:E$529,MATCH($A229,Basislijst!$D$2:$D$529,0))</f>
        <v>ESHUIS</v>
      </c>
      <c r="D229" s="3" t="str">
        <f>INDEX(Basislijst!F$2:F$529,MATCH($A229,Basislijst!$D$2:$D$529,0))</f>
        <v>Aafke</v>
      </c>
      <c r="E229" s="3" t="str">
        <f>INDEX(Basislijst!G$2:G$529,MATCH($A229,Basislijst!$D$2:$D$529,0))</f>
        <v>NED19871124</v>
      </c>
    </row>
    <row r="230" spans="1:5" ht="12.75">
      <c r="A230" s="8">
        <f t="shared" si="20"/>
        <v>214</v>
      </c>
      <c r="B230" s="3" t="str">
        <f>INDEX(Basislijst!I$2:I$529,MATCH($A230,Basislijst!$D$2:$D$529,0))</f>
        <v>*</v>
      </c>
      <c r="C230" s="3" t="str">
        <f>INDEX(Basislijst!E$2:E$529,MATCH($A230,Basislijst!$D$2:$D$529,0))</f>
        <v>BARNES</v>
      </c>
      <c r="D230" s="3" t="str">
        <f>INDEX(Basislijst!F$2:F$529,MATCH($A230,Basislijst!$D$2:$D$529,0))</f>
        <v>Hannah</v>
      </c>
      <c r="E230" s="3" t="str">
        <f>INDEX(Basislijst!G$2:G$529,MATCH($A230,Basislijst!$D$2:$D$529,0))</f>
        <v>GBR19930504</v>
      </c>
    </row>
    <row r="231" spans="1:5" ht="12.75">
      <c r="A231" s="8">
        <f t="shared" si="20"/>
        <v>215</v>
      </c>
      <c r="B231" s="3">
        <f>INDEX(Basislijst!I$2:I$529,MATCH($A231,Basislijst!$D$2:$D$529,0))</f>
      </c>
      <c r="C231" s="3" t="str">
        <f>INDEX(Basislijst!E$2:E$529,MATCH($A231,Basislijst!$D$2:$D$529,0))</f>
        <v>HANDLEY</v>
      </c>
      <c r="D231" s="3" t="str">
        <f>INDEX(Basislijst!F$2:F$529,MATCH($A231,Basislijst!$D$2:$D$529,0))</f>
        <v>Pippa</v>
      </c>
      <c r="E231" s="3" t="str">
        <f>INDEX(Basislijst!G$2:G$529,MATCH($A231,Basislijst!$D$2:$D$529,0))</f>
        <v>GBR19780825</v>
      </c>
    </row>
    <row r="232" spans="1:5" ht="12.75">
      <c r="A232" s="8">
        <f t="shared" si="20"/>
        <v>216</v>
      </c>
      <c r="B232" s="3" t="str">
        <f>INDEX(Basislijst!I$2:I$529,MATCH($A232,Basislijst!$D$2:$D$529,0))</f>
        <v>*</v>
      </c>
      <c r="C232" s="3" t="str">
        <f>INDEX(Basislijst!E$2:E$529,MATCH($A232,Basislijst!$D$2:$D$529,0))</f>
        <v>LETH</v>
      </c>
      <c r="D232" s="3" t="str">
        <f>INDEX(Basislijst!F$2:F$529,MATCH($A232,Basislijst!$D$2:$D$529,0))</f>
        <v>Julie</v>
      </c>
      <c r="E232" s="3" t="str">
        <f>INDEX(Basislijst!G$2:G$529,MATCH($A232,Basislijst!$D$2:$D$529,0))</f>
        <v>NED19920713</v>
      </c>
    </row>
    <row r="234" spans="1:5" ht="12.75">
      <c r="A234" s="2" t="str">
        <f>Basislijst!B332</f>
        <v>NED</v>
      </c>
      <c r="B234" s="2"/>
      <c r="C234" s="6" t="str">
        <f>Basislijst!C332</f>
        <v>Peddelaars</v>
      </c>
      <c r="D234" s="6"/>
      <c r="E234" s="2">
        <f>Basislijst!A332</f>
        <v>0</v>
      </c>
    </row>
    <row r="235" spans="3:4" ht="12.75">
      <c r="C235" s="3" t="s">
        <v>50</v>
      </c>
      <c r="D235" s="3"/>
    </row>
    <row r="236" ht="12.75">
      <c r="C236" s="3">
        <f>Basislijst!L332</f>
        <v>0</v>
      </c>
    </row>
    <row r="237" spans="1:5" ht="12.75">
      <c r="A237" s="8">
        <v>221</v>
      </c>
      <c r="B237" s="3">
        <f>INDEX(Basislijst!I$2:I$529,MATCH($A237,Basislijst!$D$2:$D$529,0))</f>
      </c>
      <c r="C237" s="3" t="str">
        <f>INDEX(Basislijst!E$2:E$529,MATCH($A237,Basislijst!$D$2:$D$529,0))</f>
        <v>LUBBEN </v>
      </c>
      <c r="D237" s="3" t="str">
        <f>INDEX(Basislijst!F$2:F$529,MATCH($A237,Basislijst!$D$2:$D$529,0))</f>
        <v>Janien </v>
      </c>
      <c r="E237" s="3" t="str">
        <f>INDEX(Basislijst!G$2:G$529,MATCH($A237,Basislijst!$D$2:$D$529,0))</f>
        <v>NED 19850323</v>
      </c>
    </row>
    <row r="238" spans="1:5" ht="12.75">
      <c r="A238" s="8">
        <v>222</v>
      </c>
      <c r="B238" s="3" t="str">
        <f>INDEX(Basislijst!I$2:I$529,MATCH($A238,Basislijst!$D$2:$D$529,0))</f>
        <v>*</v>
      </c>
      <c r="C238" s="3" t="str">
        <f>INDEX(Basislijst!E$2:E$529,MATCH($A238,Basislijst!$D$2:$D$529,0))</f>
        <v>PIT</v>
      </c>
      <c r="D238" s="3" t="str">
        <f>INDEX(Basislijst!F$2:F$529,MATCH($A238,Basislijst!$D$2:$D$529,0))</f>
        <v>Annet</v>
      </c>
      <c r="E238" s="3" t="str">
        <f>INDEX(Basislijst!G$2:G$529,MATCH($A238,Basislijst!$D$2:$D$529,0))</f>
        <v>NED19930223</v>
      </c>
    </row>
    <row r="239" spans="1:5" ht="12.75">
      <c r="A239" s="8">
        <v>223</v>
      </c>
      <c r="B239" s="3">
        <f>INDEX(Basislijst!I$2:I$529,MATCH($A239,Basislijst!$D$2:$D$529,0))</f>
      </c>
      <c r="C239" s="3" t="str">
        <f>INDEX(Basislijst!E$2:E$529,MATCH($A239,Basislijst!$D$2:$D$529,0))</f>
        <v>MEIJERING</v>
      </c>
      <c r="D239" s="3" t="str">
        <f>INDEX(Basislijst!F$2:F$529,MATCH($A239,Basislijst!$D$2:$D$529,0))</f>
        <v>Daniëlle</v>
      </c>
      <c r="E239" s="3" t="str">
        <f>INDEX(Basislijst!G$2:G$529,MATCH($A239,Basislijst!$D$2:$D$529,0))</f>
        <v>NED 19921031</v>
      </c>
    </row>
    <row r="240" spans="1:5" ht="12.75">
      <c r="A240" s="8">
        <v>224</v>
      </c>
      <c r="B240" s="3">
        <f>INDEX(Basislijst!I$2:I$529,MATCH($A240,Basislijst!$D$2:$D$529,0))</f>
      </c>
      <c r="C240" s="3" t="str">
        <f>INDEX(Basislijst!E$2:E$529,MATCH($A240,Basislijst!$D$2:$D$529,0))</f>
        <v>NIPHUIS</v>
      </c>
      <c r="D240" s="3" t="str">
        <f>INDEX(Basislijst!F$2:F$529,MATCH($A240,Basislijst!$D$2:$D$529,0))</f>
        <v>Elles</v>
      </c>
      <c r="E240" s="3" t="str">
        <f>INDEX(Basislijst!G$2:G$529,MATCH($A240,Basislijst!$D$2:$D$529,0))</f>
        <v>NED 19921031</v>
      </c>
    </row>
    <row r="241" spans="1:5" ht="12.75">
      <c r="A241" s="8">
        <v>225</v>
      </c>
      <c r="B241" s="3">
        <f>INDEX(Basislijst!I$2:I$529,MATCH($A241,Basislijst!$D$2:$D$529,0))</f>
      </c>
      <c r="C241" s="3" t="str">
        <f>INDEX(Basislijst!E$2:E$529,MATCH($A241,Basislijst!$D$2:$D$529,0))</f>
        <v>LUBBEN</v>
      </c>
      <c r="D241" s="3" t="str">
        <f>INDEX(Basislijst!F$2:F$529,MATCH($A241,Basislijst!$D$2:$D$529,0))</f>
        <v>Roelinke</v>
      </c>
      <c r="E241" s="3" t="str">
        <f>INDEX(Basislijst!G$2:G$529,MATCH($A241,Basislijst!$D$2:$D$529,0))</f>
        <v>NED 19881104</v>
      </c>
    </row>
    <row r="242" spans="1:5" ht="12.75">
      <c r="A242" s="8">
        <v>226</v>
      </c>
      <c r="B242" s="3">
        <f>INDEX(Basislijst!I$2:I$529,MATCH($A242,Basislijst!$D$2:$D$529,0))</f>
      </c>
      <c r="C242" s="3" t="str">
        <f>INDEX(Basislijst!E$2:E$529,MATCH($A242,Basislijst!$D$2:$D$529,0))</f>
        <v>VISSER</v>
      </c>
      <c r="D242" s="3" t="str">
        <f>INDEX(Basislijst!F$2:F$529,MATCH($A242,Basislijst!$D$2:$D$529,0))</f>
        <v>Sytske</v>
      </c>
      <c r="E242" s="3" t="str">
        <f>INDEX(Basislijst!G$2:G$529,MATCH($A242,Basislijst!$D$2:$D$529,0))</f>
        <v>NED 19920831</v>
      </c>
    </row>
    <row r="244" spans="1:5" ht="12.75">
      <c r="A244" s="2" t="str">
        <f>Basislijst!B347</f>
        <v>NED</v>
      </c>
      <c r="B244" s="2"/>
      <c r="C244" s="6" t="str">
        <f>Basislijst!C347</f>
        <v>Ruiter Dakkappellen</v>
      </c>
      <c r="D244" s="6"/>
      <c r="E244" s="2">
        <f>Basislijst!A347</f>
        <v>0</v>
      </c>
    </row>
    <row r="245" spans="3:4" ht="12.75">
      <c r="C245" s="3" t="s">
        <v>50</v>
      </c>
      <c r="D245" s="3"/>
    </row>
    <row r="246" ht="12.75">
      <c r="C246" s="3">
        <f>Basislijst!L347</f>
        <v>0</v>
      </c>
    </row>
    <row r="247" spans="1:5" ht="12.75">
      <c r="A247" s="8">
        <v>231</v>
      </c>
      <c r="B247" s="3" t="str">
        <f>INDEX(Basislijst!I$2:I$529,MATCH($A247,Basislijst!$D$2:$D$529,0))</f>
        <v>*</v>
      </c>
      <c r="C247" s="3" t="str">
        <f>INDEX(Basislijst!E$2:E$529,MATCH($A247,Basislijst!$D$2:$D$529,0))</f>
        <v>VISSER</v>
      </c>
      <c r="D247" s="3" t="str">
        <f>INDEX(Basislijst!F$2:F$529,MATCH($A247,Basislijst!$D$2:$D$529,0))</f>
        <v>Annelies</v>
      </c>
      <c r="E247" s="3" t="str">
        <f>INDEX(Basislijst!G$2:G$529,MATCH($A247,Basislijst!$D$2:$D$529,0))</f>
        <v>NED19920825</v>
      </c>
    </row>
    <row r="248" spans="1:5" ht="12.75">
      <c r="A248" s="8">
        <v>232</v>
      </c>
      <c r="B248" s="3">
        <f>INDEX(Basislijst!I$2:I$529,MATCH($A248,Basislijst!$D$2:$D$529,0))</f>
      </c>
      <c r="C248" s="3" t="str">
        <f>INDEX(Basislijst!E$2:E$529,MATCH($A248,Basislijst!$D$2:$D$529,0))</f>
        <v>HEIJKOOP</v>
      </c>
      <c r="D248" s="3" t="str">
        <f>INDEX(Basislijst!F$2:F$529,MATCH($A248,Basislijst!$D$2:$D$529,0))</f>
        <v>Anne</v>
      </c>
      <c r="E248" s="3" t="str">
        <f>INDEX(Basislijst!G$2:G$529,MATCH($A248,Basislijst!$D$2:$D$529,0))</f>
        <v>NED19880323</v>
      </c>
    </row>
    <row r="249" spans="1:5" ht="12.75">
      <c r="A249" s="8">
        <v>233</v>
      </c>
      <c r="B249" s="3" t="str">
        <f>INDEX(Basislijst!I$2:I$529,MATCH($A249,Basislijst!$D$2:$D$529,0))</f>
        <v>*</v>
      </c>
      <c r="C249" s="3" t="str">
        <f>INDEX(Basislijst!E$2:E$529,MATCH($A249,Basislijst!$D$2:$D$529,0))</f>
        <v>HOEKSMA</v>
      </c>
      <c r="D249" s="3" t="str">
        <f>INDEX(Basislijst!F$2:F$529,MATCH($A249,Basislijst!$D$2:$D$529,0))</f>
        <v>Ilona</v>
      </c>
      <c r="E249" s="3" t="str">
        <f>INDEX(Basislijst!G$2:G$529,MATCH($A249,Basislijst!$D$2:$D$529,0))</f>
        <v>NED19910522</v>
      </c>
    </row>
    <row r="250" spans="1:5" ht="12.75">
      <c r="A250" s="8">
        <v>234</v>
      </c>
      <c r="B250" s="3">
        <f>INDEX(Basislijst!I$2:I$529,MATCH($A250,Basislijst!$D$2:$D$529,0))</f>
      </c>
      <c r="C250" s="3" t="str">
        <f>INDEX(Basislijst!E$2:E$529,MATCH($A250,Basislijst!$D$2:$D$529,0))</f>
        <v>TABAK</v>
      </c>
      <c r="D250" s="3" t="str">
        <f>INDEX(Basislijst!F$2:F$529,MATCH($A250,Basislijst!$D$2:$D$529,0))</f>
        <v>Noortje</v>
      </c>
      <c r="E250" s="3" t="str">
        <f>INDEX(Basislijst!G$2:G$529,MATCH($A250,Basislijst!$D$2:$D$529,0))</f>
        <v>NED19880713</v>
      </c>
    </row>
    <row r="251" spans="1:5" ht="12.75">
      <c r="A251" s="8">
        <v>235</v>
      </c>
      <c r="B251" s="3">
        <f>INDEX(Basislijst!I$2:I$529,MATCH($A251,Basislijst!$D$2:$D$529,0))</f>
      </c>
      <c r="C251" s="3" t="str">
        <f>INDEX(Basislijst!E$2:E$529,MATCH($A251,Basislijst!$D$2:$D$529,0))</f>
        <v>BOSKAMP</v>
      </c>
      <c r="D251" s="3" t="str">
        <f>INDEX(Basislijst!F$2:F$529,MATCH($A251,Basislijst!$D$2:$D$529,0))</f>
        <v>Joan</v>
      </c>
      <c r="E251" s="3" t="str">
        <f>INDEX(Basislijst!G$2:G$529,MATCH($A251,Basislijst!$D$2:$D$529,0))</f>
        <v>NED19850327</v>
      </c>
    </row>
    <row r="252" spans="1:5" ht="12.75">
      <c r="A252" s="8">
        <v>236</v>
      </c>
      <c r="B252" s="3" t="str">
        <f>INDEX(Basislijst!I$2:I$529,MATCH($A252,Basislijst!$D$2:$D$529,0))</f>
        <v>*</v>
      </c>
      <c r="C252" s="3" t="str">
        <f>INDEX(Basislijst!E$2:E$529,MATCH($A252,Basislijst!$D$2:$D$529,0))</f>
        <v>SOEK</v>
      </c>
      <c r="D252" s="3" t="str">
        <f>INDEX(Basislijst!F$2:F$529,MATCH($A252,Basislijst!$D$2:$D$529,0))</f>
        <v>Julia</v>
      </c>
      <c r="E252" s="3" t="str">
        <f>INDEX(Basislijst!G$2:G$529,MATCH($A252,Basislijst!$D$2:$D$529,0))</f>
        <v>NED19901212</v>
      </c>
    </row>
    <row r="254" spans="1:5" ht="12.75">
      <c r="A254" s="2" t="str">
        <f>Basislijst!B362</f>
        <v>GER</v>
      </c>
      <c r="B254" s="2"/>
      <c r="C254" s="6" t="str">
        <f>Basislijst!C362</f>
        <v>Nationaal Germany </v>
      </c>
      <c r="D254" s="6"/>
      <c r="E254" s="2">
        <f>Basislijst!A362</f>
        <v>0</v>
      </c>
    </row>
    <row r="255" spans="3:4" ht="12.75">
      <c r="C255" s="3" t="s">
        <v>50</v>
      </c>
      <c r="D255" s="3"/>
    </row>
    <row r="256" ht="12.75">
      <c r="C256" s="3" t="str">
        <f>Basislijst!L362</f>
        <v>Liese, Thomas</v>
      </c>
    </row>
    <row r="257" spans="1:5" ht="12.75">
      <c r="A257" s="8">
        <f aca="true" t="shared" si="21" ref="A257:A262">A247+10</f>
        <v>241</v>
      </c>
      <c r="B257" s="3">
        <f>INDEX(Basislijst!I$2:I$529,MATCH($A257,Basislijst!$D$2:$D$529,0))</f>
      </c>
      <c r="C257" s="3" t="str">
        <f>INDEX(Basislijst!E$2:E$529,MATCH($A257,Basislijst!$D$2:$D$529,0))</f>
        <v>SANDI</v>
      </c>
      <c r="D257" s="3" t="str">
        <f>INDEX(Basislijst!F$2:F$529,MATCH($A257,Basislijst!$D$2:$D$529,0))</f>
        <v>Madeleine</v>
      </c>
      <c r="E257" s="3" t="str">
        <f>INDEX(Basislijst!G$2:G$529,MATCH($A257,Basislijst!$D$2:$D$529,0))</f>
        <v>GER19830812</v>
      </c>
    </row>
    <row r="258" spans="1:5" ht="12.75">
      <c r="A258" s="8">
        <f t="shared" si="21"/>
        <v>242</v>
      </c>
      <c r="B258" s="3">
        <f>INDEX(Basislijst!I$2:I$529,MATCH($A258,Basislijst!$D$2:$D$529,0))</f>
      </c>
      <c r="C258" s="3" t="str">
        <f>INDEX(Basislijst!E$2:E$529,MATCH($A258,Basislijst!$D$2:$D$529,0))</f>
        <v>POHL</v>
      </c>
      <c r="D258" s="3" t="str">
        <f>INDEX(Basislijst!F$2:F$529,MATCH($A258,Basislijst!$D$2:$D$529,0))</f>
        <v>Stephanie</v>
      </c>
      <c r="E258" s="3" t="str">
        <f>INDEX(Basislijst!G$2:G$529,MATCH($A258,Basislijst!$D$2:$D$529,0))</f>
        <v>GER19871021</v>
      </c>
    </row>
    <row r="259" spans="1:5" ht="12.75">
      <c r="A259" s="8">
        <f t="shared" si="21"/>
        <v>243</v>
      </c>
      <c r="B259" s="3">
        <f>INDEX(Basislijst!I$2:I$529,MATCH($A259,Basislijst!$D$2:$D$529,0))</f>
      </c>
      <c r="C259" s="3" t="str">
        <f>INDEX(Basislijst!E$2:E$529,MATCH($A259,Basislijst!$D$2:$D$529,0))</f>
        <v>GEBHARDT</v>
      </c>
      <c r="D259" s="3" t="str">
        <f>INDEX(Basislijst!F$2:F$529,MATCH($A259,Basislijst!$D$2:$D$529,0))</f>
        <v>Elke</v>
      </c>
      <c r="E259" s="3" t="str">
        <f>INDEX(Basislijst!G$2:G$529,MATCH($A259,Basislijst!$D$2:$D$529,0))</f>
        <v>GER19830722</v>
      </c>
    </row>
    <row r="260" spans="1:5" ht="12.75">
      <c r="A260" s="8">
        <f t="shared" si="21"/>
        <v>244</v>
      </c>
      <c r="B260" s="3" t="str">
        <f>INDEX(Basislijst!I$2:I$529,MATCH($A260,Basislijst!$D$2:$D$529,0))</f>
        <v>*</v>
      </c>
      <c r="C260" s="3" t="str">
        <f>INDEX(Basislijst!E$2:E$529,MATCH($A260,Basislijst!$D$2:$D$529,0))</f>
        <v>BUBNER</v>
      </c>
      <c r="D260" s="3" t="str">
        <f>INDEX(Basislijst!F$2:F$529,MATCH($A260,Basislijst!$D$2:$D$529,0))</f>
        <v>Janine</v>
      </c>
      <c r="E260" s="3" t="str">
        <f>INDEX(Basislijst!G$2:G$529,MATCH($A260,Basislijst!$D$2:$D$529,0))</f>
        <v>GER19911126</v>
      </c>
    </row>
    <row r="261" spans="1:5" ht="12.75">
      <c r="A261" s="8">
        <f t="shared" si="21"/>
        <v>245</v>
      </c>
      <c r="B261" s="3" t="str">
        <f>INDEX(Basislijst!I$2:I$529,MATCH($A261,Basislijst!$D$2:$D$529,0))</f>
        <v>*</v>
      </c>
      <c r="C261" s="3" t="str">
        <f>INDEX(Basislijst!E$2:E$529,MATCH($A261,Basislijst!$D$2:$D$529,0))</f>
        <v>KÚLLMER</v>
      </c>
      <c r="D261" s="3" t="str">
        <f>INDEX(Basislijst!F$2:F$529,MATCH($A261,Basislijst!$D$2:$D$529,0))</f>
        <v>Lisa</v>
      </c>
      <c r="E261" s="3" t="str">
        <f>INDEX(Basislijst!G$2:G$529,MATCH($A261,Basislijst!$D$2:$D$529,0))</f>
        <v>GER19930615</v>
      </c>
    </row>
    <row r="262" spans="1:5" ht="12.75">
      <c r="A262" s="8">
        <f t="shared" si="21"/>
        <v>246</v>
      </c>
      <c r="B262" s="3" t="str">
        <f>INDEX(Basislijst!I$2:I$529,MATCH($A262,Basislijst!$D$2:$D$529,0))</f>
        <v>*</v>
      </c>
      <c r="C262" s="3" t="str">
        <f>INDEX(Basislijst!E$2:E$529,MATCH($A262,Basislijst!$D$2:$D$529,0))</f>
        <v>ZWICK</v>
      </c>
      <c r="D262" s="3" t="str">
        <f>INDEX(Basislijst!F$2:F$529,MATCH($A262,Basislijst!$D$2:$D$529,0))</f>
        <v>Martina</v>
      </c>
      <c r="E262" s="3" t="str">
        <f>INDEX(Basislijst!G$2:G$529,MATCH($A262,Basislijst!$D$2:$D$529,0))</f>
        <v>GER19891212</v>
      </c>
    </row>
    <row r="264" spans="1:5" ht="12.75">
      <c r="A264" s="2" t="str">
        <f>Basislijst!B377</f>
        <v>USA</v>
      </c>
      <c r="B264" s="2"/>
      <c r="C264" s="6" t="str">
        <f>Basislijst!C377</f>
        <v>Nationaal United States</v>
      </c>
      <c r="D264" s="6"/>
      <c r="E264" s="2">
        <f>Basislijst!A377</f>
        <v>0</v>
      </c>
    </row>
    <row r="265" spans="3:4" ht="12.75">
      <c r="C265" s="3" t="s">
        <v>50</v>
      </c>
      <c r="D265" s="3"/>
    </row>
    <row r="266" ht="12.75">
      <c r="C266" s="3">
        <f>Basislijst!L377</f>
        <v>0</v>
      </c>
    </row>
    <row r="267" spans="1:5" ht="12.75">
      <c r="A267" s="8">
        <f aca="true" t="shared" si="22" ref="A267:A272">A257+10</f>
        <v>251</v>
      </c>
      <c r="B267" s="3">
        <f>INDEX(Basislijst!I$2:I$529,MATCH($A267,Basislijst!$D$2:$D$529,0))</f>
      </c>
      <c r="C267" s="3" t="str">
        <f>INDEX(Basislijst!E$2:E$529,MATCH($A267,Basislijst!$D$2:$D$529,0))</f>
        <v>CLIFF-RYAN</v>
      </c>
      <c r="D267" s="3" t="str">
        <f>INDEX(Basislijst!F$2:F$529,MATCH($A267,Basislijst!$D$2:$D$529,0))</f>
        <v>Theresa</v>
      </c>
      <c r="E267" s="3" t="str">
        <f>INDEX(Basislijst!G$2:G$529,MATCH($A267,Basislijst!$D$2:$D$529,0))</f>
        <v>USA19780619</v>
      </c>
    </row>
    <row r="268" spans="1:5" ht="12.75">
      <c r="A268" s="8">
        <f t="shared" si="22"/>
        <v>252</v>
      </c>
      <c r="B268" s="3">
        <f>INDEX(Basislijst!I$2:I$529,MATCH($A268,Basislijst!$D$2:$D$529,0))</f>
      </c>
      <c r="C268" s="3" t="str">
        <f>INDEX(Basislijst!E$2:E$529,MATCH($A268,Basislijst!$D$2:$D$529,0))</f>
        <v>CROWELL</v>
      </c>
      <c r="D268" s="3" t="str">
        <f>INDEX(Basislijst!F$2:F$529,MATCH($A268,Basislijst!$D$2:$D$529,0))</f>
        <v>Jackie</v>
      </c>
      <c r="E268" s="3" t="str">
        <f>INDEX(Basislijst!G$2:G$529,MATCH($A268,Basislijst!$D$2:$D$529,0))</f>
        <v>USA19880216</v>
      </c>
    </row>
    <row r="269" spans="1:5" ht="12.75">
      <c r="A269" s="8">
        <f t="shared" si="22"/>
        <v>253</v>
      </c>
      <c r="B269" s="3">
        <f>INDEX(Basislijst!I$2:I$529,MATCH($A269,Basislijst!$D$2:$D$529,0))</f>
      </c>
      <c r="C269" s="3" t="str">
        <f>INDEX(Basislijst!E$2:E$529,MATCH($A269,Basislijst!$D$2:$D$529,0))</f>
        <v>DVORAK</v>
      </c>
      <c r="D269" s="3" t="str">
        <f>INDEX(Basislijst!F$2:F$529,MATCH($A269,Basislijst!$D$2:$D$529,0))</f>
        <v>Andrea</v>
      </c>
      <c r="E269" s="3" t="str">
        <f>INDEX(Basislijst!G$2:G$529,MATCH($A269,Basislijst!$D$2:$D$529,0))</f>
        <v>USA19801009</v>
      </c>
    </row>
    <row r="270" spans="1:5" ht="12.75">
      <c r="A270" s="8">
        <f t="shared" si="22"/>
        <v>254</v>
      </c>
      <c r="B270" s="3">
        <f>INDEX(Basislijst!I$2:I$529,MATCH($A270,Basislijst!$D$2:$D$529,0))</f>
      </c>
      <c r="C270" s="3" t="str">
        <f>INDEX(Basislijst!E$2:E$529,MATCH($A270,Basislijst!$D$2:$D$529,0))</f>
        <v>FARINA</v>
      </c>
      <c r="D270" s="3" t="str">
        <f>INDEX(Basislijst!F$2:F$529,MATCH($A270,Basislijst!$D$2:$D$529,0))</f>
        <v>Robin</v>
      </c>
      <c r="E270" s="3" t="str">
        <f>INDEX(Basislijst!G$2:G$529,MATCH($A270,Basislijst!$D$2:$D$529,0))</f>
        <v>USA19770903</v>
      </c>
    </row>
    <row r="271" spans="1:5" ht="12.75">
      <c r="A271" s="8">
        <f t="shared" si="22"/>
        <v>255</v>
      </c>
      <c r="B271" s="3" t="str">
        <f>INDEX(Basislijst!I$2:I$529,MATCH($A271,Basislijst!$D$2:$D$529,0))</f>
        <v>*</v>
      </c>
      <c r="C271" s="3" t="str">
        <f>INDEX(Basislijst!E$2:E$529,MATCH($A271,Basislijst!$D$2:$D$529,0))</f>
        <v>JAMES</v>
      </c>
      <c r="D271" s="3" t="str">
        <f>INDEX(Basislijst!F$2:F$529,MATCH($A271,Basislijst!$D$2:$D$529,0))</f>
        <v>Ashley</v>
      </c>
      <c r="E271" s="3" t="str">
        <f>INDEX(Basislijst!G$2:G$529,MATCH($A271,Basislijst!$D$2:$D$529,0))</f>
        <v>USA19900217</v>
      </c>
    </row>
    <row r="272" spans="1:5" ht="12.75">
      <c r="A272" s="8">
        <f t="shared" si="22"/>
        <v>256</v>
      </c>
      <c r="B272" s="3">
        <f>INDEX(Basislijst!I$2:I$529,MATCH($A272,Basislijst!$D$2:$D$529,0))</f>
      </c>
      <c r="C272" s="3" t="str">
        <f>INDEX(Basislijst!E$2:E$529,MATCH($A272,Basislijst!$D$2:$D$529,0))</f>
        <v>SMALL</v>
      </c>
      <c r="D272" s="3" t="str">
        <f>INDEX(Basislijst!F$2:F$529,MATCH($A272,Basislijst!$D$2:$D$529,0))</f>
        <v>Carmen </v>
      </c>
      <c r="E272" s="3" t="str">
        <f>INDEX(Basislijst!G$2:G$529,MATCH($A272,Basislijst!$D$2:$D$529,0))</f>
        <v>USA19800420</v>
      </c>
    </row>
    <row r="274" spans="1:5" ht="12.75">
      <c r="A274" s="2" t="str">
        <f>Basislijst!B392</f>
        <v>NED</v>
      </c>
      <c r="B274" s="2"/>
      <c r="C274" s="6" t="str">
        <f>Basislijst!C392</f>
        <v>Jan van Arckel</v>
      </c>
      <c r="D274" s="6"/>
      <c r="E274" s="2">
        <f>Basislijst!A392</f>
        <v>0</v>
      </c>
    </row>
    <row r="275" spans="3:4" ht="12.75">
      <c r="C275" s="3" t="s">
        <v>50</v>
      </c>
      <c r="D275" s="3"/>
    </row>
    <row r="276" ht="12.75">
      <c r="C276" s="3" t="str">
        <f>Basislijst!L392</f>
        <v>Kruis, Wim </v>
      </c>
    </row>
    <row r="277" spans="1:5" ht="12.75">
      <c r="A277" s="8">
        <f aca="true" t="shared" si="23" ref="A277:A282">A267+10</f>
        <v>261</v>
      </c>
      <c r="B277" s="3">
        <f>INDEX(Basislijst!I$2:I$529,MATCH($A277,Basislijst!$D$2:$D$529,0))</f>
      </c>
      <c r="C277" s="3" t="str">
        <f>INDEX(Basislijst!E$2:E$529,MATCH($A277,Basislijst!$D$2:$D$529,0))</f>
        <v>JONGSTRA</v>
      </c>
      <c r="D277" s="3" t="str">
        <f>INDEX(Basislijst!F$2:F$529,MATCH($A277,Basislijst!$D$2:$D$529,0))</f>
        <v>Sione</v>
      </c>
      <c r="E277" s="3" t="str">
        <f>INDEX(Basislijst!G$2:G$529,MATCH($A277,Basislijst!$D$2:$D$529,0))</f>
        <v>NED19760205</v>
      </c>
    </row>
    <row r="278" spans="1:5" ht="12.75">
      <c r="A278" s="8">
        <f t="shared" si="23"/>
        <v>262</v>
      </c>
      <c r="B278" s="3">
        <f>INDEX(Basislijst!I$2:I$529,MATCH($A278,Basislijst!$D$2:$D$529,0))</f>
      </c>
      <c r="C278" s="3" t="str">
        <f>INDEX(Basislijst!E$2:E$529,MATCH($A278,Basislijst!$D$2:$D$529,0))</f>
        <v>KRUIZENGA</v>
      </c>
      <c r="D278" s="3" t="str">
        <f>INDEX(Basislijst!F$2:F$529,MATCH($A278,Basislijst!$D$2:$D$529,0))</f>
        <v>Sigrid</v>
      </c>
      <c r="E278" s="3" t="str">
        <f>INDEX(Basislijst!G$2:G$529,MATCH($A278,Basislijst!$D$2:$D$529,0))</f>
        <v>NED19830408</v>
      </c>
    </row>
    <row r="279" spans="1:5" ht="12.75">
      <c r="A279" s="8">
        <f t="shared" si="23"/>
        <v>263</v>
      </c>
      <c r="B279" s="3" t="str">
        <f>INDEX(Basislijst!I$2:I$529,MATCH($A279,Basislijst!$D$2:$D$529,0))</f>
        <v>*</v>
      </c>
      <c r="C279" s="3" t="str">
        <f>INDEX(Basislijst!E$2:E$529,MATCH($A279,Basislijst!$D$2:$D$529,0))</f>
        <v>KNOL</v>
      </c>
      <c r="D279" s="3" t="str">
        <f>INDEX(Basislijst!F$2:F$529,MATCH($A279,Basislijst!$D$2:$D$529,0))</f>
        <v>Willeke</v>
      </c>
      <c r="E279" s="3" t="str">
        <f>INDEX(Basislijst!G$2:G$529,MATCH($A279,Basislijst!$D$2:$D$529,0))</f>
        <v>NED19910410</v>
      </c>
    </row>
    <row r="280" spans="1:5" ht="12.75">
      <c r="A280" s="8">
        <f t="shared" si="23"/>
        <v>264</v>
      </c>
      <c r="B280" s="3">
        <f>INDEX(Basislijst!I$2:I$529,MATCH($A280,Basislijst!$D$2:$D$529,0))</f>
      </c>
      <c r="C280" s="3" t="str">
        <f>INDEX(Basislijst!E$2:E$529,MATCH($A280,Basislijst!$D$2:$D$529,0))</f>
        <v>OOIJEN</v>
      </c>
      <c r="D280" s="3" t="str">
        <f>INDEX(Basislijst!F$2:F$529,MATCH($A280,Basislijst!$D$2:$D$529,0))</f>
        <v>Marielle</v>
      </c>
      <c r="E280" s="3" t="str">
        <f>INDEX(Basislijst!G$2:G$529,MATCH($A280,Basislijst!$D$2:$D$529,0))</f>
        <v>NED19861118</v>
      </c>
    </row>
    <row r="281" spans="1:5" ht="12.75">
      <c r="A281" s="8">
        <f t="shared" si="23"/>
        <v>265</v>
      </c>
      <c r="B281" s="3" t="str">
        <f>INDEX(Basislijst!I$2:I$529,MATCH($A281,Basislijst!$D$2:$D$529,0))</f>
        <v>*</v>
      </c>
      <c r="C281" s="3" t="str">
        <f>INDEX(Basislijst!E$2:E$529,MATCH($A281,Basislijst!$D$2:$D$529,0))</f>
        <v>WILDERMAN</v>
      </c>
      <c r="D281" s="3" t="str">
        <f>INDEX(Basislijst!F$2:F$529,MATCH($A281,Basislijst!$D$2:$D$529,0))</f>
        <v>Jet</v>
      </c>
      <c r="E281" s="3" t="str">
        <f>INDEX(Basislijst!G$2:G$529,MATCH($A281,Basislijst!$D$2:$D$529,0))</f>
        <v>NED19931207</v>
      </c>
    </row>
    <row r="282" spans="1:5" ht="12.75">
      <c r="A282" s="8">
        <f t="shared" si="23"/>
        <v>266</v>
      </c>
      <c r="B282" s="3">
        <f>INDEX(Basislijst!I$2:I$529,MATCH($A282,Basislijst!$D$2:$D$529,0))</f>
      </c>
      <c r="C282" s="3" t="str">
        <f>INDEX(Basislijst!E$2:E$529,MATCH($A282,Basislijst!$D$2:$D$529,0))</f>
        <v>KOGELMAN</v>
      </c>
      <c r="D282" s="3" t="str">
        <f>INDEX(Basislijst!F$2:F$529,MATCH($A282,Basislijst!$D$2:$D$529,0))</f>
        <v>Silke</v>
      </c>
      <c r="E282" s="3" t="str">
        <f>INDEX(Basislijst!G$2:G$529,MATCH($A282,Basislijst!$D$2:$D$529,0))</f>
        <v>NED19880202</v>
      </c>
    </row>
    <row r="284" spans="1:5" ht="12.75">
      <c r="A284" s="2" t="str">
        <f>Basislijst!B407</f>
        <v>NED</v>
      </c>
      <c r="B284" s="2"/>
      <c r="C284" s="6" t="str">
        <f>Basislijst!C407</f>
        <v>Team Nutswerk</v>
      </c>
      <c r="D284" s="6"/>
      <c r="E284" s="2">
        <f>Basislijst!A407</f>
        <v>0</v>
      </c>
    </row>
    <row r="285" spans="3:4" ht="12.75">
      <c r="C285" s="3" t="s">
        <v>50</v>
      </c>
      <c r="D285" s="3"/>
    </row>
    <row r="286" ht="12.75">
      <c r="C286" s="3" t="str">
        <f>Basislijst!L407</f>
        <v>Kint, Fonny </v>
      </c>
    </row>
    <row r="287" spans="1:5" ht="12.75">
      <c r="A287" s="8">
        <f aca="true" t="shared" si="24" ref="A287:A292">A277+10</f>
        <v>271</v>
      </c>
      <c r="B287" s="3" t="str">
        <f>INDEX(Basislijst!I$2:I$529,MATCH($A287,Basislijst!$D$2:$D$529,0))</f>
        <v>*</v>
      </c>
      <c r="C287" s="3" t="str">
        <f>INDEX(Basislijst!E$2:E$529,MATCH($A287,Basislijst!$D$2:$D$529,0))</f>
        <v>GINS</v>
      </c>
      <c r="D287" s="3" t="str">
        <f>INDEX(Basislijst!F$2:F$529,MATCH($A287,Basislijst!$D$2:$D$529,0))</f>
        <v>Tara</v>
      </c>
      <c r="E287" s="3" t="str">
        <f>INDEX(Basislijst!G$2:G$529,MATCH($A287,Basislijst!$D$2:$D$529,0))</f>
        <v>BEL19901202</v>
      </c>
    </row>
    <row r="288" spans="1:5" ht="12.75">
      <c r="A288" s="8">
        <f t="shared" si="24"/>
        <v>272</v>
      </c>
      <c r="B288" s="3" t="str">
        <f>INDEX(Basislijst!I$2:I$529,MATCH($A288,Basislijst!$D$2:$D$529,0))</f>
        <v>*</v>
      </c>
      <c r="C288" s="3" t="str">
        <f>INDEX(Basislijst!E$2:E$529,MATCH($A288,Basislijst!$D$2:$D$529,0))</f>
        <v>CORTHOUT</v>
      </c>
      <c r="D288" s="3" t="str">
        <f>INDEX(Basislijst!F$2:F$529,MATCH($A288,Basislijst!$D$2:$D$529,0))</f>
        <v>Shauni</v>
      </c>
      <c r="E288" s="3" t="str">
        <f>INDEX(Basislijst!G$2:G$529,MATCH($A288,Basislijst!$D$2:$D$529,0))</f>
        <v>BEL19931128</v>
      </c>
    </row>
    <row r="289" spans="1:5" ht="12.75">
      <c r="A289" s="8">
        <f t="shared" si="24"/>
        <v>273</v>
      </c>
      <c r="B289" s="3" t="str">
        <f>INDEX(Basislijst!I$2:I$529,MATCH($A289,Basislijst!$D$2:$D$529,0))</f>
        <v>*</v>
      </c>
      <c r="C289" s="3" t="str">
        <f>INDEX(Basislijst!E$2:E$529,MATCH($A289,Basislijst!$D$2:$D$529,0))</f>
        <v>WOERING</v>
      </c>
      <c r="D289" s="3" t="str">
        <f>INDEX(Basislijst!F$2:F$529,MATCH($A289,Basislijst!$D$2:$D$529,0))</f>
        <v>Henriette</v>
      </c>
      <c r="E289" s="3" t="str">
        <f>INDEX(Basislijst!G$2:G$529,MATCH($A289,Basislijst!$D$2:$D$529,0))</f>
        <v>NED19920118</v>
      </c>
    </row>
    <row r="290" spans="1:5" ht="12.75">
      <c r="A290" s="8">
        <f t="shared" si="24"/>
        <v>274</v>
      </c>
      <c r="B290" s="3" t="str">
        <f>INDEX(Basislijst!I$2:I$529,MATCH($A290,Basislijst!$D$2:$D$529,0))</f>
        <v>*</v>
      </c>
      <c r="C290" s="3" t="str">
        <f>INDEX(Basislijst!E$2:E$529,MATCH($A290,Basislijst!$D$2:$D$529,0))</f>
        <v>DOREMALEN</v>
      </c>
      <c r="D290" s="3" t="str">
        <f>INDEX(Basislijst!F$2:F$529,MATCH($A290,Basislijst!$D$2:$D$529,0))</f>
        <v>Mara van</v>
      </c>
      <c r="E290" s="3" t="str">
        <f>INDEX(Basislijst!G$2:G$529,MATCH($A290,Basislijst!$D$2:$D$529,0))</f>
        <v>NED19921129</v>
      </c>
    </row>
    <row r="291" spans="1:5" ht="12.75">
      <c r="A291" s="8">
        <f t="shared" si="24"/>
        <v>275</v>
      </c>
      <c r="B291" s="3" t="str">
        <f>INDEX(Basislijst!I$2:I$529,MATCH($A291,Basislijst!$D$2:$D$529,0))</f>
        <v>*</v>
      </c>
      <c r="C291" s="3" t="str">
        <f>INDEX(Basislijst!E$2:E$529,MATCH($A291,Basislijst!$D$2:$D$529,0))</f>
        <v>LODEWIJKS</v>
      </c>
      <c r="D291" s="3" t="str">
        <f>INDEX(Basislijst!F$2:F$529,MATCH($A291,Basislijst!$D$2:$D$529,0))</f>
        <v>Steffi</v>
      </c>
      <c r="E291" s="3" t="str">
        <f>INDEX(Basislijst!G$2:G$529,MATCH($A291,Basislijst!$D$2:$D$529,0))</f>
        <v>BEL19930522</v>
      </c>
    </row>
    <row r="292" spans="1:5" ht="12.75">
      <c r="A292" s="8">
        <f t="shared" si="24"/>
        <v>276</v>
      </c>
      <c r="B292" s="3" t="str">
        <f>INDEX(Basislijst!I$2:I$529,MATCH($A292,Basislijst!$D$2:$D$529,0))</f>
        <v>*</v>
      </c>
      <c r="C292" s="3" t="str">
        <f>INDEX(Basislijst!E$2:E$529,MATCH($A292,Basislijst!$D$2:$D$529,0))</f>
        <v>JANSSEN</v>
      </c>
      <c r="D292" s="3" t="str">
        <f>INDEX(Basislijst!F$2:F$529,MATCH($A292,Basislijst!$D$2:$D$529,0))</f>
        <v>Christel</v>
      </c>
      <c r="E292" s="3" t="str">
        <f>INDEX(Basislijst!G$2:G$529,MATCH($A292,Basislijst!$D$2:$D$529,0))</f>
        <v>NED19901229</v>
      </c>
    </row>
    <row r="294" spans="1:5" ht="12.75">
      <c r="A294" s="2" t="str">
        <f>Basislijst!B422</f>
        <v>NED</v>
      </c>
      <c r="B294" s="2"/>
      <c r="C294" s="6" t="str">
        <f>Basislijst!C422</f>
        <v>RESTORE CYCLING</v>
      </c>
      <c r="D294" s="6"/>
      <c r="E294" s="2" t="str">
        <f>Basislijst!A422</f>
        <v>RES</v>
      </c>
    </row>
    <row r="295" spans="3:4" ht="12.75">
      <c r="C295" s="3" t="s">
        <v>50</v>
      </c>
      <c r="D295" s="3"/>
    </row>
    <row r="296" ht="12.75">
      <c r="C296" s="3" t="str">
        <f>Basislijst!L422</f>
        <v>Meiden, Dennis van der</v>
      </c>
    </row>
    <row r="297" spans="1:5" ht="12.75">
      <c r="A297" s="8">
        <f aca="true" t="shared" si="25" ref="A297:A302">A287+10</f>
        <v>281</v>
      </c>
      <c r="B297" s="3" t="str">
        <f>INDEX(Basislijst!I$2:I$529,MATCH($A297,Basislijst!$D$2:$D$529,0))</f>
        <v>*</v>
      </c>
      <c r="C297" s="3" t="str">
        <f>INDEX(Basislijst!E$2:E$529,MATCH($A297,Basislijst!$D$2:$D$529,0))</f>
        <v>VAN BAARLE</v>
      </c>
      <c r="D297" s="3" t="str">
        <f>INDEX(Basislijst!F$2:F$529,MATCH($A297,Basislijst!$D$2:$D$529,0))</f>
        <v>Ashlynn</v>
      </c>
      <c r="E297" s="3" t="str">
        <f>INDEX(Basislijst!G$2:G$529,MATCH($A297,Basislijst!$D$2:$D$529,0))</f>
        <v>NED19941102</v>
      </c>
    </row>
    <row r="298" spans="1:5" ht="12.75">
      <c r="A298" s="8">
        <f t="shared" si="25"/>
        <v>282</v>
      </c>
      <c r="B298" s="3" t="str">
        <f>INDEX(Basislijst!I$2:I$529,MATCH($A298,Basislijst!$D$2:$D$529,0))</f>
        <v>*</v>
      </c>
      <c r="C298" s="3" t="str">
        <f>INDEX(Basislijst!E$2:E$529,MATCH($A298,Basislijst!$D$2:$D$529,0))</f>
        <v>BLOEM</v>
      </c>
      <c r="D298" s="3" t="str">
        <f>INDEX(Basislijst!F$2:F$529,MATCH($A298,Basislijst!$D$2:$D$529,0))</f>
        <v>Judith</v>
      </c>
      <c r="E298" s="3" t="str">
        <f>INDEX(Basislijst!G$2:G$529,MATCH($A298,Basislijst!$D$2:$D$529,0))</f>
        <v>NED19900729</v>
      </c>
    </row>
    <row r="299" spans="1:5" ht="12.75">
      <c r="A299" s="8">
        <f t="shared" si="25"/>
        <v>283</v>
      </c>
      <c r="B299" s="3" t="str">
        <f>INDEX(Basislijst!I$2:I$529,MATCH($A299,Basislijst!$D$2:$D$529,0))</f>
        <v>*</v>
      </c>
      <c r="C299" s="3" t="str">
        <f>INDEX(Basislijst!E$2:E$529,MATCH($A299,Basislijst!$D$2:$D$529,0))</f>
        <v>NIESSEN</v>
      </c>
      <c r="D299" s="3" t="str">
        <f>INDEX(Basislijst!F$2:F$529,MATCH($A299,Basislijst!$D$2:$D$529,0))</f>
        <v>Kirsten</v>
      </c>
      <c r="E299" s="3" t="str">
        <f>INDEX(Basislijst!G$2:G$529,MATCH($A299,Basislijst!$D$2:$D$529,0))</f>
        <v>NED19890829</v>
      </c>
    </row>
    <row r="300" spans="1:5" ht="12.75">
      <c r="A300" s="8">
        <f t="shared" si="25"/>
        <v>284</v>
      </c>
      <c r="B300" s="3">
        <f>INDEX(Basislijst!I$2:I$529,MATCH($A300,Basislijst!$D$2:$D$529,0))</f>
      </c>
      <c r="C300" s="3" t="str">
        <f>INDEX(Basislijst!E$2:E$529,MATCH($A300,Basislijst!$D$2:$D$529,0))</f>
        <v>KLOMP</v>
      </c>
      <c r="D300" s="3" t="str">
        <f>INDEX(Basislijst!F$2:F$529,MATCH($A300,Basislijst!$D$2:$D$529,0))</f>
        <v>Manon</v>
      </c>
      <c r="E300" s="3" t="str">
        <f>INDEX(Basislijst!G$2:G$529,MATCH($A300,Basislijst!$D$2:$D$529,0))</f>
        <v>NED19880922</v>
      </c>
    </row>
    <row r="301" spans="1:5" ht="12.75">
      <c r="A301" s="8">
        <f t="shared" si="25"/>
        <v>285</v>
      </c>
      <c r="B301" s="3" t="str">
        <f>INDEX(Basislijst!I$2:I$529,MATCH($A301,Basislijst!$D$2:$D$529,0))</f>
        <v>*</v>
      </c>
      <c r="C301" s="3" t="str">
        <f>INDEX(Basislijst!E$2:E$529,MATCH($A301,Basislijst!$D$2:$D$529,0))</f>
        <v>GOOSSENS</v>
      </c>
      <c r="D301" s="3" t="str">
        <f>INDEX(Basislijst!F$2:F$529,MATCH($A301,Basislijst!$D$2:$D$529,0))</f>
        <v>Veerle</v>
      </c>
      <c r="E301" s="3" t="str">
        <f>INDEX(Basislijst!G$2:G$529,MATCH($A301,Basislijst!$D$2:$D$529,0))</f>
        <v>NED19930401</v>
      </c>
    </row>
    <row r="302" spans="1:5" ht="12.75">
      <c r="A302" s="8">
        <f t="shared" si="25"/>
        <v>286</v>
      </c>
      <c r="B302" s="3" t="str">
        <f>INDEX(Basislijst!I$2:I$529,MATCH($A302,Basislijst!$D$2:$D$529,0))</f>
        <v>*</v>
      </c>
      <c r="C302" s="3" t="str">
        <f>INDEX(Basislijst!E$2:E$529,MATCH($A302,Basislijst!$D$2:$D$529,0))</f>
        <v>STEGINK</v>
      </c>
      <c r="D302" s="3" t="str">
        <f>INDEX(Basislijst!F$2:F$529,MATCH($A302,Basislijst!$D$2:$D$529,0))</f>
        <v>Ymke</v>
      </c>
      <c r="E302" s="3" t="str">
        <f>INDEX(Basislijst!G$2:G$529,MATCH($A302,Basislijst!$D$2:$D$529,0))</f>
        <v>NED19920327</v>
      </c>
    </row>
    <row r="304" spans="1:5" ht="12.75">
      <c r="A304" s="2" t="str">
        <f>Basislijst!B437</f>
        <v>NED</v>
      </c>
      <c r="B304" s="2"/>
      <c r="C304" s="6" t="str">
        <f>Basislijst!C437</f>
        <v>SRAM</v>
      </c>
      <c r="D304" s="6"/>
      <c r="E304" s="2">
        <f>Basislijst!A437</f>
        <v>0</v>
      </c>
    </row>
    <row r="305" spans="3:4" ht="12.75">
      <c r="C305" s="3" t="s">
        <v>50</v>
      </c>
      <c r="D305" s="3"/>
    </row>
    <row r="306" ht="12.75">
      <c r="C306" s="3" t="str">
        <f>Basislijst!L437</f>
        <v>Deijssel, Danny van den</v>
      </c>
    </row>
    <row r="307" spans="1:5" ht="12.75">
      <c r="A307" s="8">
        <f aca="true" t="shared" si="26" ref="A307:A312">A297+10</f>
        <v>291</v>
      </c>
      <c r="B307" s="3">
        <f>INDEX(Basislijst!I$2:I$529,MATCH($A307,Basislijst!$D$2:$D$529,0))</f>
      </c>
      <c r="C307" s="3" t="str">
        <f>INDEX(Basislijst!E$2:E$529,MATCH($A307,Basislijst!$D$2:$D$529,0))</f>
        <v>WINGERDEN</v>
      </c>
      <c r="D307" s="3" t="str">
        <f>INDEX(Basislijst!F$2:F$529,MATCH($A307,Basislijst!$D$2:$D$529,0))</f>
        <v>Josien van </v>
      </c>
      <c r="E307" s="3" t="str">
        <f>INDEX(Basislijst!G$2:G$529,MATCH($A307,Basislijst!$D$2:$D$529,0))</f>
        <v>NED19870922</v>
      </c>
    </row>
    <row r="308" spans="1:5" ht="12.75">
      <c r="A308" s="8">
        <f t="shared" si="26"/>
        <v>292</v>
      </c>
      <c r="B308" s="3">
        <f>INDEX(Basislijst!I$2:I$529,MATCH($A308,Basislijst!$D$2:$D$529,0))</f>
      </c>
      <c r="C308" s="3" t="str">
        <f>INDEX(Basislijst!E$2:E$529,MATCH($A308,Basislijst!$D$2:$D$529,0))</f>
        <v>HOEK</v>
      </c>
      <c r="D308" s="3" t="str">
        <f>INDEX(Basislijst!F$2:F$529,MATCH($A308,Basislijst!$D$2:$D$529,0))</f>
        <v>Bianca van den</v>
      </c>
      <c r="E308" s="3" t="str">
        <f>INDEX(Basislijst!G$2:G$529,MATCH($A308,Basislijst!$D$2:$D$529,0))</f>
        <v>NED19760728</v>
      </c>
    </row>
    <row r="309" spans="1:5" ht="12.75">
      <c r="A309" s="8">
        <f t="shared" si="26"/>
        <v>293</v>
      </c>
      <c r="B309" s="3">
        <f>INDEX(Basislijst!I$2:I$529,MATCH($A309,Basislijst!$D$2:$D$529,0))</f>
      </c>
      <c r="C309" s="3" t="str">
        <f>INDEX(Basislijst!E$2:E$529,MATCH($A309,Basislijst!$D$2:$D$529,0))</f>
        <v>VEGHEL</v>
      </c>
      <c r="D309" s="3" t="str">
        <f>INDEX(Basislijst!F$2:F$529,MATCH($A309,Basislijst!$D$2:$D$529,0))</f>
        <v>Sandra van </v>
      </c>
      <c r="E309" s="3" t="str">
        <f>INDEX(Basislijst!G$2:G$529,MATCH($A309,Basislijst!$D$2:$D$529,0))</f>
        <v>NED19821016</v>
      </c>
    </row>
    <row r="310" spans="1:5" ht="12.75">
      <c r="A310" s="8">
        <f t="shared" si="26"/>
        <v>294</v>
      </c>
      <c r="B310" s="3">
        <f>INDEX(Basislijst!I$2:I$529,MATCH($A310,Basislijst!$D$2:$D$529,0))</f>
      </c>
      <c r="C310" s="3" t="str">
        <f>INDEX(Basislijst!E$2:E$529,MATCH($A310,Basislijst!$D$2:$D$529,0))</f>
        <v>WIGBOLD</v>
      </c>
      <c r="D310" s="3" t="str">
        <f>INDEX(Basislijst!F$2:F$529,MATCH($A310,Basislijst!$D$2:$D$529,0))</f>
        <v>Juliette </v>
      </c>
      <c r="E310" s="3" t="str">
        <f>INDEX(Basislijst!G$2:G$529,MATCH($A310,Basislijst!$D$2:$D$529,0))</f>
        <v>NED19861109</v>
      </c>
    </row>
    <row r="311" spans="1:5" ht="12.75">
      <c r="A311" s="8">
        <f t="shared" si="26"/>
        <v>295</v>
      </c>
      <c r="B311" s="3">
        <f>INDEX(Basislijst!I$2:I$529,MATCH($A311,Basislijst!$D$2:$D$529,0))</f>
      </c>
      <c r="C311" s="3" t="str">
        <f>INDEX(Basislijst!E$2:E$529,MATCH($A311,Basislijst!$D$2:$D$529,0))</f>
        <v>KOSTER</v>
      </c>
      <c r="D311" s="3" t="str">
        <f>INDEX(Basislijst!F$2:F$529,MATCH($A311,Basislijst!$D$2:$D$529,0))</f>
        <v>Olivia </v>
      </c>
      <c r="E311" s="3" t="str">
        <f>INDEX(Basislijst!G$2:G$529,MATCH($A311,Basislijst!$D$2:$D$529,0))</f>
        <v>NED19811027</v>
      </c>
    </row>
    <row r="312" spans="1:5" ht="12.75">
      <c r="A312" s="8">
        <f t="shared" si="26"/>
        <v>296</v>
      </c>
      <c r="B312" s="3">
        <f>INDEX(Basislijst!I$2:I$529,MATCH($A312,Basislijst!$D$2:$D$529,0))</f>
      </c>
      <c r="C312" s="3" t="str">
        <f>INDEX(Basislijst!E$2:E$529,MATCH($A312,Basislijst!$D$2:$D$529,0))</f>
        <v>TURPIJN</v>
      </c>
      <c r="D312" s="3" t="str">
        <f>INDEX(Basislijst!F$2:F$529,MATCH($A312,Basislijst!$D$2:$D$529,0))</f>
        <v>Laura </v>
      </c>
      <c r="E312" s="3" t="str">
        <f>INDEX(Basislijst!G$2:G$529,MATCH($A312,Basislijst!$D$2:$D$529,0))</f>
        <v>NED19781226</v>
      </c>
    </row>
  </sheetData>
  <sheetProtection/>
  <printOptions/>
  <pageMargins left="0.7874015748031497" right="0.7874015748031497" top="0.21" bottom="0.55" header="0.19" footer="0.22"/>
  <pageSetup horizontalDpi="300" verticalDpi="300" orientation="portrait" paperSize="9" r:id="rId1"/>
  <headerFooter alignWithMargins="0">
    <oddFooter>&amp;L&amp;D&amp;Rpagina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J19">
      <selection activeCell="R41" sqref="R41"/>
    </sheetView>
  </sheetViews>
  <sheetFormatPr defaultColWidth="9.140625" defaultRowHeight="12.75"/>
  <cols>
    <col min="1" max="1" width="2.57421875" style="12" customWidth="1"/>
    <col min="2" max="2" width="1.57421875" style="12" customWidth="1"/>
    <col min="3" max="3" width="22.7109375" style="12" customWidth="1"/>
    <col min="4" max="4" width="4.140625" style="12" customWidth="1"/>
    <col min="5" max="5" width="1.28515625" style="12" customWidth="1"/>
    <col min="6" max="6" width="22.7109375" style="12" customWidth="1"/>
    <col min="7" max="7" width="4.140625" style="12" customWidth="1"/>
    <col min="8" max="8" width="1.28515625" style="12" customWidth="1"/>
    <col min="9" max="9" width="22.7109375" style="12" customWidth="1"/>
    <col min="10" max="10" width="4.140625" style="12" customWidth="1"/>
    <col min="11" max="11" width="1.28515625" style="12" customWidth="1"/>
    <col min="12" max="12" width="22.7109375" style="12" customWidth="1"/>
    <col min="13" max="13" width="4.140625" style="12" customWidth="1"/>
    <col min="14" max="14" width="1.28515625" style="12" customWidth="1"/>
    <col min="15" max="15" width="22.7109375" style="12" customWidth="1"/>
    <col min="16" max="16" width="4.140625" style="12" customWidth="1"/>
    <col min="17" max="17" width="1.28515625" style="12" customWidth="1"/>
    <col min="18" max="18" width="22.7109375" style="12" customWidth="1"/>
  </cols>
  <sheetData>
    <row r="1" spans="3:9" ht="12.75">
      <c r="C1" s="19" t="s">
        <v>178</v>
      </c>
      <c r="I1" s="18" t="s">
        <v>473</v>
      </c>
    </row>
    <row r="3" spans="3:18" ht="12.75" customHeight="1">
      <c r="C3" s="12" t="str">
        <f>Basislijst!C2</f>
        <v>Stichting Rabo Women Cycling Team</v>
      </c>
      <c r="F3" s="12" t="str">
        <f>Basislijst!$C77</f>
        <v>Diadora Pasta Zara</v>
      </c>
      <c r="I3" s="12" t="str">
        <f>Basislijst!$C152</f>
        <v>Dolmans Boels Cyclingteam</v>
      </c>
      <c r="L3" s="12" t="str">
        <f>Basislijst!$C227</f>
        <v>S.C. Michela Fanini</v>
      </c>
      <c r="O3" s="12" t="str">
        <f>Basislijst!$C302</f>
        <v>Fassa Bortolo Servetto</v>
      </c>
      <c r="R3" s="12" t="str">
        <f>Basislijst!$C377</f>
        <v>Nationaal United States</v>
      </c>
    </row>
    <row r="4" spans="3:18" ht="12.75">
      <c r="C4" s="12" t="str">
        <f>CONCATENATE(Basislijst!$A2," (",Basislijst!$B2,")")</f>
        <v> (NED)</v>
      </c>
      <c r="F4" s="12" t="str">
        <f>CONCATENATE(Basislijst!$A77," (",Basislijst!$B77,")")</f>
        <v>DPZ (ITA)</v>
      </c>
      <c r="I4" s="12" t="str">
        <f>CONCATENATE(Basislijst!$A152," (",Basislijst!$B152,")")</f>
        <v> (NED)</v>
      </c>
      <c r="L4" s="12" t="str">
        <f>CONCATENATE(Basislijst!$A227," (",Basislijst!$B227,")")</f>
        <v> (ITA)</v>
      </c>
      <c r="O4" s="12" t="str">
        <f>CONCATENATE(Basislijst!$A302," (",Basislijst!$B302,")")</f>
        <v> (ITA)</v>
      </c>
      <c r="R4" s="12" t="str">
        <f>CONCATENATE(Basislijst!$A377," (",Basislijst!$B377,")")</f>
        <v> (USA)</v>
      </c>
    </row>
    <row r="5" spans="1:18" ht="12.75">
      <c r="A5" s="12">
        <v>1</v>
      </c>
      <c r="B5" s="12">
        <f>INDEX(Basislijst!I$2:I$529,MATCH($A5,Basislijst!$D$2:$D$529,0))</f>
      </c>
      <c r="C5" s="12" t="str">
        <f>CONCATENATE(INDEX(Basislijst!E$2:E$529,MATCH($A5,Basislijst!$D$2:$D$529,0))," ",INDEX(Basislijst!F$2:F$529,MATCH($A5,Basislijst!$D$2:$D$529,0)))</f>
        <v>ANTONSHINA Tatiana</v>
      </c>
      <c r="D5" s="12">
        <v>51</v>
      </c>
      <c r="E5" s="12" t="str">
        <f>INDEX(Basislijst!I$2:I$529,MATCH($D5,Basislijst!$D$2:$D$529,0))</f>
        <v>*</v>
      </c>
      <c r="F5" s="12" t="str">
        <f>CONCATENATE(INDEX(Basislijst!E$2:E$529,MATCH($D5,Basislijst!$D$2:$D$529,0))," ",INDEX(Basislijst!F$2:F$529,MATCH($D5,Basislijst!$D$2:$D$529,0)))</f>
        <v>BORGATO Giada</v>
      </c>
      <c r="G5" s="12">
        <v>101</v>
      </c>
      <c r="H5" s="12" t="str">
        <f>INDEX(Basislijst!I$2:I$529,MATCH($G5,Basislijst!$D$2:$D$529,0))</f>
        <v>*</v>
      </c>
      <c r="I5" s="12" t="str">
        <f>CONCATENATE(INDEX(Basislijst!E$2:E$529,MATCH($G5,Basislijst!$D$2:$D$529,0))," ",INDEX(Basislijst!F$2:F$529,MATCH($G5,Basislijst!$D$2:$D$529,0)))</f>
        <v>GERCAMA Alie</v>
      </c>
      <c r="J5" s="12">
        <v>151</v>
      </c>
      <c r="K5" s="12" t="str">
        <f>INDEX(Basislijst!I$2:I$529,MATCH($J5,Basislijst!$D$2:$D$529,0))</f>
        <v>*</v>
      </c>
      <c r="L5" s="12" t="str">
        <f>CONCATENATE(INDEX(Basislijst!E$2:E$529,MATCH($J5,Basislijst!$D$2:$D$529,0))," ",INDEX(Basislijst!F$2:F$529,MATCH($J5,Basislijst!$D$2:$D$529,0)))</f>
        <v>SCANDOLARA Valentina</v>
      </c>
      <c r="M5" s="12">
        <v>201</v>
      </c>
      <c r="N5" s="12">
        <f>INDEX(Basislijst!I$2:I$529,MATCH($M5,Basislijst!$D$2:$D$529,0))</f>
      </c>
      <c r="O5" s="12" t="str">
        <f>CONCATENATE(INDEX(Basislijst!E$2:E$529,MATCH($M5,Basislijst!$D$2:$D$529,0))," ",INDEX(Basislijst!F$2:F$529,MATCH($M5,Basislijst!$D$2:$D$529,0)))</f>
        <v>BERLATO Elena</v>
      </c>
      <c r="P5" s="12">
        <v>251</v>
      </c>
      <c r="Q5" s="12">
        <f>INDEX(Basislijst!I$2:I$529,MATCH($P5,Basislijst!$D$2:$D$529,0))</f>
      </c>
      <c r="R5" s="12" t="str">
        <f>CONCATENATE(INDEX(Basislijst!E$2:E$529,MATCH($P5,Basislijst!$D$2:$D$529,0))," ",INDEX(Basislijst!F$2:F$529,MATCH($P5,Basislijst!$D$2:$D$529,0)))</f>
        <v>CLIFF-RYAN Theresa</v>
      </c>
    </row>
    <row r="6" spans="1:18" ht="12.75">
      <c r="A6" s="12">
        <f>A5+1</f>
        <v>2</v>
      </c>
      <c r="B6" s="12">
        <f>INDEX(Basislijst!I$2:I$529,MATCH($A6,Basislijst!$D$2:$D$529,0))</f>
      </c>
      <c r="C6" s="12" t="str">
        <f>CONCATENATE(INDEX(Basislijst!E$2:E$529,MATCH($A6,Basislijst!$D$2:$D$529,0))," ",INDEX(Basislijst!F$2:F$529,MATCH($A6,Basislijst!$D$2:$D$529,0)))</f>
        <v>VOCHT Liesbet de</v>
      </c>
      <c r="D6" s="12">
        <f>D5+1</f>
        <v>52</v>
      </c>
      <c r="E6" s="12">
        <f>INDEX(Basislijst!I$2:I$529,MATCH($D6,Basislijst!$D$2:$D$529,0))</f>
      </c>
      <c r="F6" s="12" t="str">
        <f>CONCATENATE(INDEX(Basislijst!E$2:E$529,MATCH($D6,Basislijst!$D$2:$D$529,0))," ",INDEX(Basislijst!F$2:F$529,MATCH($D6,Basislijst!$D$2:$D$529,0)))</f>
        <v>BRONZINI Giorgia</v>
      </c>
      <c r="G6" s="12">
        <f>G5+1</f>
        <v>102</v>
      </c>
      <c r="H6" s="12" t="str">
        <f>INDEX(Basislijst!I$2:I$529,MATCH($G6,Basislijst!$D$2:$D$529,0))</f>
        <v>*</v>
      </c>
      <c r="I6" s="12" t="str">
        <f>CONCATENATE(INDEX(Basislijst!E$2:E$529,MATCH($G6,Basislijst!$D$2:$D$529,0))," ",INDEX(Basislijst!F$2:F$529,MATCH($G6,Basislijst!$D$2:$D$529,0)))</f>
        <v>KOSTER Anouska</v>
      </c>
      <c r="J6" s="12">
        <f>J5+1</f>
        <v>152</v>
      </c>
      <c r="K6" s="12">
        <f>INDEX(Basislijst!I$2:I$529,MATCH($J6,Basislijst!$D$2:$D$529,0))</f>
      </c>
      <c r="L6" s="12" t="str">
        <f>CONCATENATE(INDEX(Basislijst!E$2:E$529,MATCH($J6,Basislijst!$D$2:$D$529,0))," ",INDEX(Basislijst!F$2:F$529,MATCH($J6,Basislijst!$D$2:$D$529,0)))</f>
        <v>FORESI Lorena</v>
      </c>
      <c r="M6" s="12">
        <f>M5+1</f>
        <v>202</v>
      </c>
      <c r="N6" s="12">
        <f>INDEX(Basislijst!I$2:I$529,MATCH($M6,Basislijst!$D$2:$D$529,0))</f>
      </c>
      <c r="O6" s="12" t="str">
        <f>CONCATENATE(INDEX(Basislijst!E$2:E$529,MATCH($M6,Basislijst!$D$2:$D$529,0))," ",INDEX(Basislijst!F$2:F$529,MATCH($M6,Basislijst!$D$2:$D$529,0)))</f>
        <v>FIORI Jennifer</v>
      </c>
      <c r="P6" s="12">
        <f>P5+1</f>
        <v>252</v>
      </c>
      <c r="Q6" s="12">
        <f>INDEX(Basislijst!I$2:I$529,MATCH($P6,Basislijst!$D$2:$D$529,0))</f>
      </c>
      <c r="R6" s="12" t="str">
        <f>CONCATENATE(INDEX(Basislijst!E$2:E$529,MATCH($P6,Basislijst!$D$2:$D$529,0))," ",INDEX(Basislijst!F$2:F$529,MATCH($P6,Basislijst!$D$2:$D$529,0)))</f>
        <v>CROWELL Jackie</v>
      </c>
    </row>
    <row r="7" spans="1:18" ht="12.75">
      <c r="A7" s="12">
        <f>A6+1</f>
        <v>3</v>
      </c>
      <c r="B7" s="12">
        <f>INDEX(Basislijst!I$2:I$529,MATCH($A7,Basislijst!$D$2:$D$529,0))</f>
      </c>
      <c r="C7" s="12" t="str">
        <f>CONCATENATE(INDEX(Basislijst!E$2:E$529,MATCH($A7,Basislijst!$D$2:$D$529,0))," ",INDEX(Basislijst!F$2:F$529,MATCH($A7,Basislijst!$D$2:$D$529,0)))</f>
        <v>DUSTER Sarah</v>
      </c>
      <c r="D7" s="12">
        <f>D6+1</f>
        <v>53</v>
      </c>
      <c r="E7" s="12">
        <f>INDEX(Basislijst!I$2:I$529,MATCH($D7,Basislijst!$D$2:$D$529,0))</f>
      </c>
      <c r="F7" s="12" t="str">
        <f>CONCATENATE(INDEX(Basislijst!E$2:E$529,MATCH($D7,Basislijst!$D$2:$D$529,0))," ",INDEX(Basislijst!F$2:F$529,MATCH($D7,Basislijst!$D$2:$D$529,0)))</f>
        <v>CILVINAITE Inga</v>
      </c>
      <c r="G7" s="12">
        <f>G6+1</f>
        <v>103</v>
      </c>
      <c r="H7" s="12" t="str">
        <f>INDEX(Basislijst!I$2:I$529,MATCH($G7,Basislijst!$D$2:$D$529,0))</f>
        <v>*</v>
      </c>
      <c r="I7" s="12" t="str">
        <f>CONCATENATE(INDEX(Basislijst!E$2:E$529,MATCH($G7,Basislijst!$D$2:$D$529,0))," ",INDEX(Basislijst!F$2:F$529,MATCH($G7,Basislijst!$D$2:$D$529,0)))</f>
        <v>OTTEN Marissa</v>
      </c>
      <c r="J7" s="12">
        <f>J6+1</f>
        <v>153</v>
      </c>
      <c r="K7" s="12">
        <f>INDEX(Basislijst!I$2:I$529,MATCH($J7,Basislijst!$D$2:$D$529,0))</f>
      </c>
      <c r="L7" s="12" t="str">
        <f>CONCATENATE(INDEX(Basislijst!E$2:E$529,MATCH($J7,Basislijst!$D$2:$D$529,0))," ",INDEX(Basislijst!F$2:F$529,MATCH($J7,Basislijst!$D$2:$D$529,0)))</f>
        <v>BURCHENKOVA Alexsandra</v>
      </c>
      <c r="M7" s="12">
        <f>M6+1</f>
        <v>203</v>
      </c>
      <c r="N7" s="12" t="str">
        <f>INDEX(Basislijst!I$2:I$529,MATCH($M7,Basislijst!$D$2:$D$529,0))</f>
        <v>*</v>
      </c>
      <c r="O7" s="12" t="str">
        <f>CONCATENATE(INDEX(Basislijst!E$2:E$529,MATCH($M7,Basislijst!$D$2:$D$529,0))," ",INDEX(Basislijst!F$2:F$529,MATCH($M7,Basislijst!$D$2:$D$529,0)))</f>
        <v>GATTO Viviana</v>
      </c>
      <c r="P7" s="12">
        <f>P6+1</f>
        <v>253</v>
      </c>
      <c r="Q7" s="12">
        <f>INDEX(Basislijst!I$2:I$529,MATCH($P7,Basislijst!$D$2:$D$529,0))</f>
      </c>
      <c r="R7" s="12" t="str">
        <f>CONCATENATE(INDEX(Basislijst!E$2:E$529,MATCH($P7,Basislijst!$D$2:$D$529,0))," ",INDEX(Basislijst!F$2:F$529,MATCH($P7,Basislijst!$D$2:$D$529,0)))</f>
        <v>DVORAK Andrea</v>
      </c>
    </row>
    <row r="8" spans="1:18" ht="12.75">
      <c r="A8" s="12">
        <f>A7+1</f>
        <v>4</v>
      </c>
      <c r="B8" s="12">
        <f>INDEX(Basislijst!I$2:I$529,MATCH($A8,Basislijst!$D$2:$D$529,0))</f>
      </c>
      <c r="C8" s="12" t="str">
        <f>CONCATENATE(INDEX(Basislijst!E$2:E$529,MATCH($A8,Basislijst!$D$2:$D$529,0))," ",INDEX(Basislijst!F$2:F$529,MATCH($A8,Basislijst!$D$2:$D$529,0)))</f>
        <v>SLAPPENDEL Iris</v>
      </c>
      <c r="D8" s="12">
        <f>D7+1</f>
        <v>54</v>
      </c>
      <c r="E8" s="12">
        <f>INDEX(Basislijst!I$2:I$529,MATCH($D8,Basislijst!$D$2:$D$529,0))</f>
      </c>
      <c r="F8" s="12" t="str">
        <f>CONCATENATE(INDEX(Basislijst!E$2:E$529,MATCH($D8,Basislijst!$D$2:$D$529,0))," ",INDEX(Basislijst!F$2:F$529,MATCH($D8,Basislijst!$D$2:$D$529,0)))</f>
        <v>D'ETTORRE Alessandra</v>
      </c>
      <c r="G8" s="12">
        <f>G7+1</f>
        <v>104</v>
      </c>
      <c r="H8" s="12" t="str">
        <f>INDEX(Basislijst!I$2:I$529,MATCH($G8,Basislijst!$D$2:$D$529,0))</f>
        <v>*</v>
      </c>
      <c r="I8" s="12" t="str">
        <f>CONCATENATE(INDEX(Basislijst!E$2:E$529,MATCH($G8,Basislijst!$D$2:$D$529,0))," ",INDEX(Basislijst!F$2:F$529,MATCH($G8,Basislijst!$D$2:$D$529,0)))</f>
        <v>ROOIJAKKERS Pauliena</v>
      </c>
      <c r="J8" s="12">
        <f>J7+1</f>
        <v>154</v>
      </c>
      <c r="K8" s="12">
        <f>INDEX(Basislijst!I$2:I$529,MATCH($J8,Basislijst!$D$2:$D$529,0))</f>
      </c>
      <c r="L8" s="12" t="str">
        <f>CONCATENATE(INDEX(Basislijst!E$2:E$529,MATCH($J8,Basislijst!$D$2:$D$529,0))," ",INDEX(Basislijst!F$2:F$529,MATCH($J8,Basislijst!$D$2:$D$529,0)))</f>
        <v>RUZICKOVA Martina</v>
      </c>
      <c r="M8" s="12">
        <f>M7+1</f>
        <v>204</v>
      </c>
      <c r="N8" s="12" t="str">
        <f>INDEX(Basislijst!I$2:I$529,MATCH($M8,Basislijst!$D$2:$D$529,0))</f>
        <v>*</v>
      </c>
      <c r="O8" s="12" t="str">
        <f>CONCATENATE(INDEX(Basislijst!E$2:E$529,MATCH($M8,Basislijst!$D$2:$D$529,0))," ",INDEX(Basislijst!F$2:F$529,MATCH($M8,Basislijst!$D$2:$D$529,0)))</f>
        <v>GUARISCHI Barbara</v>
      </c>
      <c r="P8" s="12">
        <f>P7+1</f>
        <v>254</v>
      </c>
      <c r="Q8" s="12">
        <f>INDEX(Basislijst!I$2:I$529,MATCH($P8,Basislijst!$D$2:$D$529,0))</f>
      </c>
      <c r="R8" s="12" t="str">
        <f>CONCATENATE(INDEX(Basislijst!E$2:E$529,MATCH($P8,Basislijst!$D$2:$D$529,0))," ",INDEX(Basislijst!F$2:F$529,MATCH($P8,Basislijst!$D$2:$D$529,0)))</f>
        <v>FARINA Robin</v>
      </c>
    </row>
    <row r="9" spans="1:18" ht="12.75">
      <c r="A9" s="12">
        <f>A8+1</f>
        <v>5</v>
      </c>
      <c r="B9" s="12">
        <f>INDEX(Basislijst!I$2:I$529,MATCH($A9,Basislijst!$D$2:$D$529,0))</f>
      </c>
      <c r="C9" s="12" t="str">
        <f>CONCATENATE(INDEX(Basislijst!E$2:E$529,MATCH($A9,Basislijst!$D$2:$D$529,0))," ",INDEX(Basislijst!F$2:F$529,MATCH($A9,Basislijst!$D$2:$D$529,0)))</f>
        <v>VLEUTEN Annemiek van</v>
      </c>
      <c r="D9" s="12">
        <f>D8+1</f>
        <v>55</v>
      </c>
      <c r="E9" s="12">
        <f>INDEX(Basislijst!I$2:I$529,MATCH($D9,Basislijst!$D$2:$D$529,0))</f>
      </c>
      <c r="F9" s="12" t="str">
        <f>CONCATENATE(INDEX(Basislijst!E$2:E$529,MATCH($D9,Basislijst!$D$2:$D$529,0))," ",INDEX(Basislijst!F$2:F$529,MATCH($D9,Basislijst!$D$2:$D$529,0)))</f>
        <v>JANELIUNAITE Edita</v>
      </c>
      <c r="G9" s="12">
        <f>G8+1</f>
        <v>105</v>
      </c>
      <c r="H9" s="12" t="str">
        <f>INDEX(Basislijst!I$2:I$529,MATCH($G9,Basislijst!$D$2:$D$529,0))</f>
        <v>*</v>
      </c>
      <c r="I9" s="12" t="str">
        <f>CONCATENATE(INDEX(Basislijst!E$2:E$529,MATCH($G9,Basislijst!$D$2:$D$529,0))," ",INDEX(Basislijst!F$2:F$529,MATCH($G9,Basislijst!$D$2:$D$529,0)))</f>
        <v>SPOOR Winanda</v>
      </c>
      <c r="J9" s="12">
        <f>J8+1</f>
        <v>155</v>
      </c>
      <c r="K9" s="12" t="str">
        <f>INDEX(Basislijst!I$2:I$529,MATCH($J9,Basislijst!$D$2:$D$529,0))</f>
        <v>*</v>
      </c>
      <c r="L9" s="12" t="str">
        <f>CONCATENATE(INDEX(Basislijst!E$2:E$529,MATCH($J9,Basislijst!$D$2:$D$529,0))," ",INDEX(Basislijst!F$2:F$529,MATCH($J9,Basislijst!$D$2:$D$529,0)))</f>
        <v>ELLA Michal</v>
      </c>
      <c r="M9" s="12">
        <f>M8+1</f>
        <v>205</v>
      </c>
      <c r="N9" s="12" t="str">
        <f>INDEX(Basislijst!I$2:I$529,MATCH($M9,Basislijst!$D$2:$D$529,0))</f>
        <v>*</v>
      </c>
      <c r="O9" s="12" t="str">
        <f>CONCATENATE(INDEX(Basislijst!E$2:E$529,MATCH($M9,Basislijst!$D$2:$D$529,0))," ",INDEX(Basislijst!F$2:F$529,MATCH($M9,Basislijst!$D$2:$D$529,0)))</f>
        <v>RONCHI Giulia</v>
      </c>
      <c r="P9" s="12">
        <f>P8+1</f>
        <v>255</v>
      </c>
      <c r="Q9" s="12" t="str">
        <f>INDEX(Basislijst!I$2:I$529,MATCH($P9,Basislijst!$D$2:$D$529,0))</f>
        <v>*</v>
      </c>
      <c r="R9" s="12" t="str">
        <f>CONCATENATE(INDEX(Basislijst!E$2:E$529,MATCH($P9,Basislijst!$D$2:$D$529,0))," ",INDEX(Basislijst!F$2:F$529,MATCH($P9,Basislijst!$D$2:$D$529,0)))</f>
        <v>JAMES Ashley</v>
      </c>
    </row>
    <row r="10" spans="1:18" ht="12.75">
      <c r="A10" s="12">
        <f>A9+1</f>
        <v>6</v>
      </c>
      <c r="B10" s="12">
        <f>INDEX(Basislijst!I$2:I$529,MATCH($A10,Basislijst!$D$2:$D$529,0))</f>
      </c>
      <c r="C10" s="12" t="str">
        <f>CONCATENATE(INDEX(Basislijst!E$2:E$529,MATCH($A10,Basislijst!$D$2:$D$529,0))," ",INDEX(Basislijst!F$2:F$529,MATCH($A10,Basislijst!$D$2:$D$529,0)))</f>
        <v>VOS Marianne</v>
      </c>
      <c r="D10" s="12">
        <f>D9+1</f>
        <v>56</v>
      </c>
      <c r="E10" s="12" t="str">
        <f>INDEX(Basislijst!I$2:I$529,MATCH($D10,Basislijst!$D$2:$D$529,0))</f>
        <v>*</v>
      </c>
      <c r="F10" s="12" t="str">
        <f>CONCATENATE(INDEX(Basislijst!E$2:E$529,MATCH($D10,Basislijst!$D$2:$D$529,0))," ",INDEX(Basislijst!F$2:F$529,MATCH($D10,Basislijst!$D$2:$D$529,0)))</f>
        <v>SILINYTE Agne</v>
      </c>
      <c r="G10" s="12">
        <f>G9+1</f>
        <v>106</v>
      </c>
      <c r="H10" s="12" t="e">
        <f>INDEX(Basislijst!I$2:I$529,MATCH($G10,Basislijst!$D$2:$D$529,0))</f>
        <v>#REF!</v>
      </c>
      <c r="I10" s="12" t="str">
        <f>CONCATENATE(INDEX(Basislijst!E$2:E$529,MATCH($G10,Basislijst!$D$2:$D$529,0))," ",INDEX(Basislijst!F$2:F$529,MATCH($G10,Basislijst!$D$2:$D$529,0)))</f>
        <v>DECROIX Lieselot</v>
      </c>
      <c r="J10" s="12">
        <f>J9+1</f>
        <v>156</v>
      </c>
      <c r="K10" s="12" t="str">
        <f>INDEX(Basislijst!I$2:I$529,MATCH($J10,Basislijst!$D$2:$D$529,0))</f>
        <v>*</v>
      </c>
      <c r="L10" s="12" t="str">
        <f>CONCATENATE(INDEX(Basislijst!E$2:E$529,MATCH($J10,Basislijst!$D$2:$D$529,0))," ",INDEX(Basislijst!F$2:F$529,MATCH($J10,Basislijst!$D$2:$D$529,0)))</f>
        <v>RICCI Vanessa</v>
      </c>
      <c r="M10" s="12">
        <f>M9+1</f>
        <v>206</v>
      </c>
      <c r="N10" s="12" t="str">
        <f>INDEX(Basislijst!I$2:I$529,MATCH($M10,Basislijst!$D$2:$D$529,0))</f>
        <v>*</v>
      </c>
      <c r="O10" s="12" t="str">
        <f>CONCATENATE(INDEX(Basislijst!E$2:E$529,MATCH($M10,Basislijst!$D$2:$D$529,0))," ",INDEX(Basislijst!F$2:F$529,MATCH($M10,Basislijst!$D$2:$D$529,0)))</f>
        <v>SCHWEITZER Doris</v>
      </c>
      <c r="P10" s="12">
        <f>P9+1</f>
        <v>256</v>
      </c>
      <c r="Q10" s="12">
        <f>INDEX(Basislijst!I$2:I$529,MATCH($P10,Basislijst!$D$2:$D$529,0))</f>
      </c>
      <c r="R10" s="12" t="str">
        <f>CONCATENATE(INDEX(Basislijst!E$2:E$529,MATCH($P10,Basislijst!$D$2:$D$529,0))," ",INDEX(Basislijst!F$2:F$529,MATCH($P10,Basislijst!$D$2:$D$529,0)))</f>
        <v>SMALL Carmen </v>
      </c>
    </row>
    <row r="12" spans="3:18" ht="12.75" customHeight="1">
      <c r="C12" s="12" t="str">
        <f>Basislijst!C17</f>
        <v>Team Specialized Lululemon</v>
      </c>
      <c r="F12" s="12" t="str">
        <f>Basislijst!$C92</f>
        <v>Be Pink </v>
      </c>
      <c r="I12" s="12" t="str">
        <f>Basislijst!$C167</f>
        <v>MCipollini Giambenini</v>
      </c>
      <c r="L12" s="12" t="str">
        <f>Basislijst!$C242</f>
        <v>Team GSD Gestion</v>
      </c>
      <c r="O12" s="12" t="str">
        <f>Basislijst!$C317</f>
        <v>Team Ibis Cycles</v>
      </c>
      <c r="R12" s="12" t="str">
        <f>Basislijst!$C392</f>
        <v>Jan van Arckel</v>
      </c>
    </row>
    <row r="13" spans="3:18" ht="12.75">
      <c r="C13" s="12" t="str">
        <f>CONCATENATE(Basislijst!$A17," (",Basislijst!$B17,")")</f>
        <v> (GER)</v>
      </c>
      <c r="F13" s="12" t="str">
        <f>CONCATENATE(Basislijst!$A92," (",Basislijst!$B92,")")</f>
        <v> (ITA)</v>
      </c>
      <c r="I13" s="12" t="str">
        <f>CONCATENATE(Basislijst!$A167," (",Basislijst!$B167,")")</f>
        <v> (ITA)</v>
      </c>
      <c r="L13" s="12" t="str">
        <f>CONCATENATE(Basislijst!$A242," (",Basislijst!$B242,")")</f>
        <v> (FRA)</v>
      </c>
      <c r="O13" s="12" t="str">
        <f>CONCATENATE(Basislijst!$A317," (",Basislijst!$B317,")")</f>
        <v> ()</v>
      </c>
      <c r="R13" s="12" t="str">
        <f>CONCATENATE(Basislijst!$A392," (",Basislijst!$B392,")")</f>
        <v> (NED)</v>
      </c>
    </row>
    <row r="14" spans="1:18" ht="12.75">
      <c r="A14" s="12">
        <f>A5+10</f>
        <v>11</v>
      </c>
      <c r="B14" s="12">
        <f>INDEX(Basislijst!I$2:I$529,MATCH($A14,Basislijst!$D$2:$D$529,0))</f>
      </c>
      <c r="C14" s="12" t="str">
        <f>CONCATENATE(INDEX(Basislijst!E$2:E$529,MATCH($A14,Basislijst!$D$2:$D$529,0))," ",INDEX(Basislijst!F$2:F$529,MATCH($A14,Basislijst!$D$2:$D$529,0)))</f>
        <v>BECKER Charlotte</v>
      </c>
      <c r="D14" s="12">
        <f>D5+10</f>
        <v>61</v>
      </c>
      <c r="E14" s="12">
        <f>INDEX(Basislijst!I$2:I$529,MATCH($D14,Basislijst!$D$2:$D$529,0))</f>
      </c>
      <c r="F14" s="12" t="str">
        <f>CONCATENATE(INDEX(Basislijst!E$2:E$529,MATCH($D14,Basislijst!$D$2:$D$529,0))," ",INDEX(Basislijst!F$2:F$529,MATCH($D14,Basislijst!$D$2:$D$529,0)))</f>
        <v>FRAPPORTI Simona</v>
      </c>
      <c r="G14" s="12">
        <f>G5+10</f>
        <v>111</v>
      </c>
      <c r="H14" s="12">
        <f>INDEX(Basislijst!I$2:I$529,MATCH($G14,Basislijst!$D$2:$D$529,0))</f>
      </c>
      <c r="I14" s="12" t="str">
        <f>CONCATENATE(INDEX(Basislijst!E$2:E$529,MATCH($G14,Basislijst!$D$2:$D$529,0))," ",INDEX(Basislijst!F$2:F$529,MATCH($G14,Basislijst!$D$2:$D$529,0)))</f>
        <v>BACCAILLE Monia</v>
      </c>
      <c r="J14" s="12">
        <f>J5+10</f>
        <v>161</v>
      </c>
      <c r="K14" s="12" t="str">
        <f>INDEX(Basislijst!I$2:I$529,MATCH($J14,Basislijst!$D$2:$D$529,0))</f>
        <v>*</v>
      </c>
      <c r="L14" s="12" t="str">
        <f>CONCATENATE(INDEX(Basislijst!E$2:E$529,MATCH($J14,Basislijst!$D$2:$D$529,0))," ",INDEX(Basislijst!F$2:F$529,MATCH($J14,Basislijst!$D$2:$D$529,0)))</f>
        <v>AUBRY Emilie</v>
      </c>
      <c r="M14" s="12">
        <f>M5+10</f>
        <v>211</v>
      </c>
      <c r="N14" s="12">
        <f>INDEX(Basislijst!I$2:I$529,MATCH($M14,Basislijst!$D$2:$D$529,0))</f>
      </c>
      <c r="O14" s="12" t="str">
        <f>CONCATENATE(INDEX(Basislijst!E$2:E$529,MATCH($M14,Basislijst!$D$2:$D$529,0))," ",INDEX(Basislijst!F$2:F$529,MATCH($M14,Basislijst!$D$2:$D$529,0)))</f>
        <v>THOMASSON Martina</v>
      </c>
      <c r="P14" s="12">
        <f>P5+10</f>
        <v>261</v>
      </c>
      <c r="Q14" s="12">
        <f>INDEX(Basislijst!I$2:I$529,MATCH($P14,Basislijst!$D$2:$D$529,0))</f>
      </c>
      <c r="R14" s="12" t="str">
        <f>CONCATENATE(INDEX(Basislijst!E$2:E$529,MATCH($P14,Basislijst!$D$2:$D$529,0))," ",INDEX(Basislijst!F$2:F$529,MATCH($P14,Basislijst!$D$2:$D$529,0)))</f>
        <v>JONGSTRA Sione</v>
      </c>
    </row>
    <row r="15" spans="1:18" ht="12.75">
      <c r="A15" s="12">
        <f>A14+1</f>
        <v>12</v>
      </c>
      <c r="B15" s="12">
        <f>INDEX(Basislijst!I$2:I$529,MATCH($A15,Basislijst!$D$2:$D$529,0))</f>
      </c>
      <c r="C15" s="12" t="str">
        <f>CONCATENATE(INDEX(Basislijst!E$2:E$529,MATCH($A15,Basislijst!$D$2:$D$529,0))," ",INDEX(Basislijst!F$2:F$529,MATCH($A15,Basislijst!$D$2:$D$529,0)))</f>
        <v>BRENNAUER Lisa</v>
      </c>
      <c r="D15" s="12">
        <f>D14+1</f>
        <v>62</v>
      </c>
      <c r="E15" s="12" t="str">
        <f>INDEX(Basislijst!I$2:I$529,MATCH($D15,Basislijst!$D$2:$D$529,0))</f>
        <v>*</v>
      </c>
      <c r="F15" s="12" t="str">
        <f>CONCATENATE(INDEX(Basislijst!E$2:E$529,MATCH($D15,Basislijst!$D$2:$D$529,0))," ",INDEX(Basislijst!F$2:F$529,MATCH($D15,Basislijst!$D$2:$D$529,0)))</f>
        <v>PRESTI Gloria</v>
      </c>
      <c r="G15" s="12">
        <f>G14+1</f>
        <v>112</v>
      </c>
      <c r="H15" s="12">
        <f>INDEX(Basislijst!I$2:I$529,MATCH($G15,Basislijst!$D$2:$D$529,0))</f>
      </c>
      <c r="I15" s="12" t="str">
        <f>CONCATENATE(INDEX(Basislijst!E$2:E$529,MATCH($G15,Basislijst!$D$2:$D$529,0))," ",INDEX(Basislijst!F$2:F$529,MATCH($G15,Basislijst!$D$2:$D$529,0)))</f>
        <v>BASTIANELLI Marata</v>
      </c>
      <c r="J15" s="12">
        <f>J14+1</f>
        <v>162</v>
      </c>
      <c r="K15" s="12">
        <f>INDEX(Basislijst!I$2:I$529,MATCH($J15,Basislijst!$D$2:$D$529,0))</f>
      </c>
      <c r="L15" s="12" t="str">
        <f>CONCATENATE(INDEX(Basislijst!E$2:E$529,MATCH($J15,Basislijst!$D$2:$D$529,0))," ",INDEX(Basislijst!F$2:F$529,MATCH($J15,Basislijst!$D$2:$D$529,0)))</f>
        <v>BRAVARD Melanie</v>
      </c>
      <c r="M15" s="12">
        <f>M14+1</f>
        <v>212</v>
      </c>
      <c r="N15" s="12">
        <f>INDEX(Basislijst!I$2:I$529,MATCH($M15,Basislijst!$D$2:$D$529,0))</f>
      </c>
      <c r="O15" s="12" t="str">
        <f>CONCATENATE(INDEX(Basislijst!E$2:E$529,MATCH($M15,Basislijst!$D$2:$D$529,0))," ",INDEX(Basislijst!F$2:F$529,MATCH($M15,Basislijst!$D$2:$D$529,0)))</f>
        <v>GOGH VAN Natalie</v>
      </c>
      <c r="P15" s="12">
        <f>P14+1</f>
        <v>262</v>
      </c>
      <c r="Q15" s="12">
        <f>INDEX(Basislijst!I$2:I$529,MATCH($P15,Basislijst!$D$2:$D$529,0))</f>
      </c>
      <c r="R15" s="12" t="str">
        <f>CONCATENATE(INDEX(Basislijst!E$2:E$529,MATCH($P15,Basislijst!$D$2:$D$529,0))," ",INDEX(Basislijst!F$2:F$529,MATCH($P15,Basislijst!$D$2:$D$529,0)))</f>
        <v>KRUIZENGA Sigrid</v>
      </c>
    </row>
    <row r="16" spans="1:18" ht="12.75">
      <c r="A16" s="12">
        <f>A15+1</f>
        <v>13</v>
      </c>
      <c r="B16" s="12">
        <f>INDEX(Basislijst!I$2:I$529,MATCH($A16,Basislijst!$D$2:$D$529,0))</f>
      </c>
      <c r="C16" s="12" t="str">
        <f>CONCATENATE(INDEX(Basislijst!E$2:E$529,MATCH($A16,Basislijst!$D$2:$D$529,0))," ",INDEX(Basislijst!F$2:F$529,MATCH($A16,Basislijst!$D$2:$D$529,0)))</f>
        <v>FAHLIN Emilia</v>
      </c>
      <c r="D16" s="12">
        <f>D15+1</f>
        <v>63</v>
      </c>
      <c r="E16" s="12" t="str">
        <f>INDEX(Basislijst!I$2:I$529,MATCH($D16,Basislijst!$D$2:$D$529,0))</f>
        <v>*</v>
      </c>
      <c r="F16" s="12" t="str">
        <f>CONCATENATE(INDEX(Basislijst!E$2:E$529,MATCH($D16,Basislijst!$D$2:$D$529,0))," ",INDEX(Basislijst!F$2:F$529,MATCH($D16,Basislijst!$D$2:$D$529,0)))</f>
        <v>ALGISI Alice</v>
      </c>
      <c r="G16" s="12">
        <f>G15+1</f>
        <v>113</v>
      </c>
      <c r="H16" s="12">
        <f>INDEX(Basislijst!I$2:I$529,MATCH($G16,Basislijst!$D$2:$D$529,0))</f>
      </c>
      <c r="I16" s="12" t="str">
        <f>CONCATENATE(INDEX(Basislijst!E$2:E$529,MATCH($G16,Basislijst!$D$2:$D$529,0))," ",INDEX(Basislijst!F$2:F$529,MATCH($G16,Basislijst!$D$2:$D$529,0)))</f>
        <v>BORCHI Alessandra</v>
      </c>
      <c r="J16" s="12">
        <f>J15+1</f>
        <v>163</v>
      </c>
      <c r="K16" s="12">
        <f>INDEX(Basislijst!I$2:I$529,MATCH($J16,Basislijst!$D$2:$D$529,0))</f>
      </c>
      <c r="L16" s="12" t="str">
        <f>CONCATENATE(INDEX(Basislijst!E$2:E$529,MATCH($J16,Basislijst!$D$2:$D$529,0))," ",INDEX(Basislijst!F$2:F$529,MATCH($J16,Basislijst!$D$2:$D$529,0)))</f>
        <v>MAJERUS Christine</v>
      </c>
      <c r="M16" s="12">
        <f>M15+1</f>
        <v>213</v>
      </c>
      <c r="N16" s="12">
        <f>INDEX(Basislijst!I$2:I$529,MATCH($M16,Basislijst!$D$2:$D$529,0))</f>
      </c>
      <c r="O16" s="12" t="str">
        <f>CONCATENATE(INDEX(Basislijst!E$2:E$529,MATCH($M16,Basislijst!$D$2:$D$529,0))," ",INDEX(Basislijst!F$2:F$529,MATCH($M16,Basislijst!$D$2:$D$529,0)))</f>
        <v>ESHUIS Aafke</v>
      </c>
      <c r="P16" s="12">
        <f>P15+1</f>
        <v>263</v>
      </c>
      <c r="Q16" s="12" t="str">
        <f>INDEX(Basislijst!I$2:I$529,MATCH($P16,Basislijst!$D$2:$D$529,0))</f>
        <v>*</v>
      </c>
      <c r="R16" s="12" t="str">
        <f>CONCATENATE(INDEX(Basislijst!E$2:E$529,MATCH($P16,Basislijst!$D$2:$D$529,0))," ",INDEX(Basislijst!F$2:F$529,MATCH($P16,Basislijst!$D$2:$D$529,0)))</f>
        <v>KNOL Willeke</v>
      </c>
    </row>
    <row r="17" spans="1:18" ht="12.75">
      <c r="A17" s="12">
        <f>A16+1</f>
        <v>14</v>
      </c>
      <c r="B17" s="12">
        <f>INDEX(Basislijst!I$2:I$529,MATCH($A17,Basislijst!$D$2:$D$529,0))</f>
      </c>
      <c r="C17" s="12" t="str">
        <f>CONCATENATE(INDEX(Basislijst!E$2:E$529,MATCH($A17,Basislijst!$D$2:$D$529,0))," ",INDEX(Basislijst!F$2:F$529,MATCH($A17,Basislijst!$D$2:$D$529,0)))</f>
        <v>DIJK Ellen van</v>
      </c>
      <c r="D17" s="12">
        <f>D16+1</f>
        <v>64</v>
      </c>
      <c r="E17" s="12" t="str">
        <f>INDEX(Basislijst!I$2:I$529,MATCH($D17,Basislijst!$D$2:$D$529,0))</f>
        <v>*</v>
      </c>
      <c r="F17" s="12" t="str">
        <f>CONCATENATE(INDEX(Basislijst!E$2:E$529,MATCH($D17,Basislijst!$D$2:$D$529,0))," ",INDEX(Basislijst!F$2:F$529,MATCH($D17,Basislijst!$D$2:$D$529,0)))</f>
        <v>MUCCIOLI Dacia</v>
      </c>
      <c r="G17" s="12">
        <f>G16+1</f>
        <v>114</v>
      </c>
      <c r="H17" s="12" t="str">
        <f>INDEX(Basislijst!I$2:I$529,MATCH($G17,Basislijst!$D$2:$D$529,0))</f>
        <v>*</v>
      </c>
      <c r="I17" s="12" t="str">
        <f>CONCATENATE(INDEX(Basislijst!E$2:E$529,MATCH($G17,Basislijst!$D$2:$D$529,0))," ",INDEX(Basislijst!F$2:F$529,MATCH($G17,Basislijst!$D$2:$D$529,0)))</f>
        <v>CECCHINI Elena</v>
      </c>
      <c r="J17" s="12">
        <f>J16+1</f>
        <v>164</v>
      </c>
      <c r="K17" s="12" t="str">
        <f>INDEX(Basislijst!I$2:I$529,MATCH($J17,Basislijst!$D$2:$D$529,0))</f>
        <v>*</v>
      </c>
      <c r="L17" s="12" t="str">
        <f>CONCATENATE(INDEX(Basislijst!E$2:E$529,MATCH($J17,Basislijst!$D$2:$D$529,0))," ",INDEX(Basislijst!F$2:F$529,MATCH($J17,Basislijst!$D$2:$D$529,0)))</f>
        <v>PADER Lucie</v>
      </c>
      <c r="M17" s="12">
        <f>M16+1</f>
        <v>214</v>
      </c>
      <c r="N17" s="12" t="str">
        <f>INDEX(Basislijst!I$2:I$529,MATCH($M17,Basislijst!$D$2:$D$529,0))</f>
        <v>*</v>
      </c>
      <c r="O17" s="12" t="str">
        <f>CONCATENATE(INDEX(Basislijst!E$2:E$529,MATCH($M17,Basislijst!$D$2:$D$529,0))," ",INDEX(Basislijst!F$2:F$529,MATCH($M17,Basislijst!$D$2:$D$529,0)))</f>
        <v>BARNES Hannah</v>
      </c>
      <c r="P17" s="12">
        <f>P16+1</f>
        <v>264</v>
      </c>
      <c r="Q17" s="12">
        <f>INDEX(Basislijst!I$2:I$529,MATCH($P17,Basislijst!$D$2:$D$529,0))</f>
      </c>
      <c r="R17" s="12" t="str">
        <f>CONCATENATE(INDEX(Basislijst!E$2:E$529,MATCH($P17,Basislijst!$D$2:$D$529,0))," ",INDEX(Basislijst!F$2:F$529,MATCH($P17,Basislijst!$D$2:$D$529,0)))</f>
        <v>OOIJEN Marielle</v>
      </c>
    </row>
    <row r="18" spans="1:18" ht="12.75">
      <c r="A18" s="12">
        <f>A17+1</f>
        <v>15</v>
      </c>
      <c r="B18" s="12">
        <f>INDEX(Basislijst!I$2:I$529,MATCH($A18,Basislijst!$D$2:$D$529,0))</f>
      </c>
      <c r="C18" s="12" t="str">
        <f>CONCATENATE(INDEX(Basislijst!E$2:E$529,MATCH($A18,Basislijst!$D$2:$D$529,0))," ",INDEX(Basislijst!F$2:F$529,MATCH($A18,Basislijst!$D$2:$D$529,0)))</f>
        <v>WORRACK Trixi</v>
      </c>
      <c r="D18" s="12">
        <f>D17+1</f>
        <v>65</v>
      </c>
      <c r="E18" s="12">
        <f>INDEX(Basislijst!I$2:I$529,MATCH($D18,Basislijst!$D$2:$D$529,0))</f>
      </c>
      <c r="F18" s="12" t="str">
        <f>CONCATENATE(INDEX(Basislijst!E$2:E$529,MATCH($D18,Basislijst!$D$2:$D$529,0))," ",INDEX(Basislijst!F$2:F$529,MATCH($D18,Basislijst!$D$2:$D$529,0)))</f>
        <v>KOZONCHUK Oxana</v>
      </c>
      <c r="G18" s="12">
        <f>G17+1</f>
        <v>115</v>
      </c>
      <c r="H18" s="12">
        <f>INDEX(Basislijst!I$2:I$529,MATCH($G18,Basislijst!$D$2:$D$529,0))</f>
      </c>
      <c r="I18" s="12" t="str">
        <f>CONCATENATE(INDEX(Basislijst!E$2:E$529,MATCH($G18,Basislijst!$D$2:$D$529,0))," ",INDEX(Basislijst!F$2:F$529,MATCH($G18,Basislijst!$D$2:$D$529,0)))</f>
        <v>GUDERZO Tatiana</v>
      </c>
      <c r="J18" s="12">
        <f>J17+1</f>
        <v>165</v>
      </c>
      <c r="K18" s="12" t="str">
        <f>INDEX(Basislijst!I$2:I$529,MATCH($J18,Basislijst!$D$2:$D$529,0))</f>
        <v>*</v>
      </c>
      <c r="L18" s="12" t="str">
        <f>CONCATENATE(INDEX(Basislijst!E$2:E$529,MATCH($J18,Basislijst!$D$2:$D$529,0))," ",INDEX(Basislijst!F$2:F$529,MATCH($J18,Basislijst!$D$2:$D$529,0)))</f>
        <v>SCHMITT Anne-Marie</v>
      </c>
      <c r="M18" s="12">
        <f>M17+1</f>
        <v>215</v>
      </c>
      <c r="N18" s="12">
        <f>INDEX(Basislijst!I$2:I$529,MATCH($M18,Basislijst!$D$2:$D$529,0))</f>
      </c>
      <c r="O18" s="12" t="str">
        <f>CONCATENATE(INDEX(Basislijst!E$2:E$529,MATCH($M18,Basislijst!$D$2:$D$529,0))," ",INDEX(Basislijst!F$2:F$529,MATCH($M18,Basislijst!$D$2:$D$529,0)))</f>
        <v>HANDLEY Pippa</v>
      </c>
      <c r="P18" s="12">
        <f>P17+1</f>
        <v>265</v>
      </c>
      <c r="Q18" s="12" t="str">
        <f>INDEX(Basislijst!I$2:I$529,MATCH($P18,Basislijst!$D$2:$D$529,0))</f>
        <v>*</v>
      </c>
      <c r="R18" s="12" t="str">
        <f>CONCATENATE(INDEX(Basislijst!E$2:E$529,MATCH($P18,Basislijst!$D$2:$D$529,0))," ",INDEX(Basislijst!F$2:F$529,MATCH($P18,Basislijst!$D$2:$D$529,0)))</f>
        <v>WILDERMAN Jet</v>
      </c>
    </row>
    <row r="19" spans="1:18" ht="12.75">
      <c r="A19" s="12">
        <f>A18+1</f>
        <v>16</v>
      </c>
      <c r="B19" s="12" t="str">
        <f>INDEX(Basislijst!I$2:I$529,MATCH($A19,Basislijst!$D$2:$D$529,0))</f>
        <v>*</v>
      </c>
      <c r="C19" s="12" t="str">
        <f>CONCATENATE(INDEX(Basislijst!E$2:E$529,MATCH($A19,Basislijst!$D$2:$D$529,0))," ",INDEX(Basislijst!F$2:F$529,MATCH($A19,Basislijst!$D$2:$D$529,0)))</f>
        <v>HOSKING Chloe</v>
      </c>
      <c r="D19" s="12">
        <f>D18+1</f>
        <v>66</v>
      </c>
      <c r="E19" s="12">
        <f>INDEX(Basislijst!I$2:I$529,MATCH($D19,Basislijst!$D$2:$D$529,0))</f>
      </c>
      <c r="F19" s="12" t="str">
        <f>CONCATENATE(INDEX(Basislijst!E$2:E$529,MATCH($D19,Basislijst!$D$2:$D$529,0))," ",INDEX(Basislijst!F$2:F$529,MATCH($D19,Basislijst!$D$2:$D$529,0)))</f>
        <v>MARTISOVA Sucia</v>
      </c>
      <c r="G19" s="12">
        <f>G18+1</f>
        <v>116</v>
      </c>
      <c r="H19" s="12" t="str">
        <f>INDEX(Basislijst!I$2:I$529,MATCH($G19,Basislijst!$D$2:$D$529,0))</f>
        <v>*</v>
      </c>
      <c r="I19" s="12" t="str">
        <f>CONCATENATE(INDEX(Basislijst!E$2:E$529,MATCH($G19,Basislijst!$D$2:$D$529,0))," ",INDEX(Basislijst!F$2:F$529,MATCH($G19,Basislijst!$D$2:$D$529,0)))</f>
        <v>TAGLIAFERRO Marta</v>
      </c>
      <c r="J19" s="12">
        <f>J18+1</f>
        <v>166</v>
      </c>
      <c r="K19" s="12">
        <f>INDEX(Basislijst!I$2:I$529,MATCH($J19,Basislijst!$D$2:$D$529,0))</f>
      </c>
      <c r="L19" s="12" t="str">
        <f>CONCATENATE(INDEX(Basislijst!E$2:E$529,MATCH($J19,Basislijst!$D$2:$D$529,0))," ",INDEX(Basislijst!F$2:F$529,MATCH($J19,Basislijst!$D$2:$D$529,0)))</f>
        <v>SCHWAGER Patricia</v>
      </c>
      <c r="M19" s="12">
        <f>M18+1</f>
        <v>216</v>
      </c>
      <c r="N19" s="12" t="str">
        <f>INDEX(Basislijst!I$2:I$529,MATCH($M19,Basislijst!$D$2:$D$529,0))</f>
        <v>*</v>
      </c>
      <c r="O19" s="12" t="str">
        <f>CONCATENATE(INDEX(Basislijst!E$2:E$529,MATCH($M19,Basislijst!$D$2:$D$529,0))," ",INDEX(Basislijst!F$2:F$529,MATCH($M19,Basislijst!$D$2:$D$529,0)))</f>
        <v>LETH Julie</v>
      </c>
      <c r="P19" s="12">
        <f>P18+1</f>
        <v>266</v>
      </c>
      <c r="Q19" s="12">
        <f>INDEX(Basislijst!I$2:I$529,MATCH($P19,Basislijst!$D$2:$D$529,0))</f>
      </c>
      <c r="R19" s="12" t="str">
        <f>CONCATENATE(INDEX(Basislijst!E$2:E$529,MATCH($P19,Basislijst!$D$2:$D$529,0))," ",INDEX(Basislijst!F$2:F$529,MATCH($P19,Basislijst!$D$2:$D$529,0)))</f>
        <v>KOGELMAN Silke</v>
      </c>
    </row>
    <row r="21" spans="3:18" ht="12.75" customHeight="1">
      <c r="C21" s="12" t="str">
        <f>Basislijst!C32</f>
        <v>AA-Drink LEontien.nl Cycling team.</v>
      </c>
      <c r="F21" s="12" t="str">
        <f>Basislijst!$C107</f>
        <v>Faren Honda Team</v>
      </c>
      <c r="I21" s="12" t="str">
        <f>Basislijst!$C182</f>
        <v>Skil 1T4l</v>
      </c>
      <c r="L21" s="12" t="str">
        <f>Basislijst!$C257</f>
        <v>Vienne Futuroscope</v>
      </c>
      <c r="O21" s="12" t="str">
        <f>Basislijst!C332</f>
        <v>Peddelaars</v>
      </c>
      <c r="R21" s="12" t="str">
        <f>Basislijst!$C407</f>
        <v>Team Nutswerk</v>
      </c>
    </row>
    <row r="22" spans="3:18" ht="12.75">
      <c r="C22" s="12" t="str">
        <f>CONCATENATE(Basislijst!$A32," (",Basislijst!$B32,")")</f>
        <v> ()</v>
      </c>
      <c r="F22" s="12" t="str">
        <f>CONCATENATE(Basislijst!$A107," (",Basislijst!$B107,")")</f>
        <v> (ITA)</v>
      </c>
      <c r="I22" s="12" t="str">
        <f>CONCATENATE(Basislijst!$A182," (",Basislijst!$B182,")")</f>
        <v> (NED)</v>
      </c>
      <c r="L22" s="12" t="str">
        <f>CONCATENATE(Basislijst!$A257," (",Basislijst!$B257,")")</f>
        <v> (FRA)</v>
      </c>
      <c r="O22" s="12" t="str">
        <f>CONCATENATE(Basislijst!$A332," (",Basislijst!$B332,")")</f>
        <v> (NED)</v>
      </c>
      <c r="R22" s="12" t="str">
        <f>CONCATENATE(Basislijst!$A407," (",Basislijst!$B407,")")</f>
        <v> (NED)</v>
      </c>
    </row>
    <row r="23" spans="1:18" ht="12.75">
      <c r="A23" s="12">
        <f>A14+10</f>
        <v>21</v>
      </c>
      <c r="B23" s="12">
        <f>INDEX(Basislijst!I$2:I$529,MATCH($A23,Basislijst!$D$2:$D$529,0))</f>
      </c>
      <c r="C23" s="12" t="str">
        <f>CONCATENATE(INDEX(Basislijst!E$2:E$529,MATCH($A23,Basislijst!$D$2:$D$529,0))," ",INDEX(Basislijst!F$2:F$529,MATCH($A23,Basislijst!$D$2:$D$529,0)))</f>
        <v>WANROOIJ Marieke</v>
      </c>
      <c r="D23" s="12">
        <f>D14+10</f>
        <v>71</v>
      </c>
      <c r="E23" s="12">
        <f>INDEX(Basislijst!I$2:I$529,MATCH($D23,Basislijst!$D$2:$D$529,0))</f>
      </c>
      <c r="F23" s="12" t="str">
        <f>CONCATENATE(INDEX(Basislijst!E$2:E$529,MATCH($D23,Basislijst!$D$2:$D$529,0))," ",INDEX(Basislijst!F$2:F$529,MATCH($D23,Basislijst!$D$2:$D$529,0)))</f>
        <v>COOKE Nicole</v>
      </c>
      <c r="G23" s="12">
        <f>G14+10</f>
        <v>121</v>
      </c>
      <c r="H23" s="12" t="str">
        <f>INDEX(Basislijst!I$2:I$529,MATCH($G23,Basislijst!$D$2:$D$529,0))</f>
        <v>*</v>
      </c>
      <c r="I23" s="12" t="str">
        <f>CONCATENATE(INDEX(Basislijst!E$2:E$529,MATCH($G23,Basislijst!$D$2:$D$529,0))," ",INDEX(Basislijst!F$2:F$529,MATCH($G23,Basislijst!$D$2:$D$529,0)))</f>
        <v>MARKUS Kelly</v>
      </c>
      <c r="J23" s="12">
        <f>J14+10</f>
        <v>171</v>
      </c>
      <c r="K23" s="12">
        <f>INDEX(Basislijst!I$2:I$529,MATCH($J23,Basislijst!$D$2:$D$529,0))</f>
      </c>
      <c r="L23" s="12" t="str">
        <f>CONCATENATE(INDEX(Basislijst!E$2:E$529,MATCH($J23,Basislijst!$D$2:$D$529,0))," ",INDEX(Basislijst!F$2:F$529,MATCH($J23,Basislijst!$D$2:$D$529,0)))</f>
        <v>JEULAND Pascale</v>
      </c>
      <c r="M23" s="12">
        <f>M14+10</f>
        <v>221</v>
      </c>
      <c r="N23" s="12">
        <f>INDEX(Basislijst!I$2:I$529,MATCH($M23,Basislijst!$D$2:$D$529,0))</f>
      </c>
      <c r="O23" s="12" t="str">
        <f>CONCATENATE(INDEX(Basislijst!E$2:E$529,MATCH($M23,Basislijst!$D$2:$D$529,0))," ",INDEX(Basislijst!F$2:F$529,MATCH($M23,Basislijst!$D$2:$D$529,0)))</f>
        <v>LUBBEN  Janien </v>
      </c>
      <c r="P23" s="12">
        <f>P14+10</f>
        <v>271</v>
      </c>
      <c r="Q23" s="12" t="str">
        <f>INDEX(Basislijst!I$2:I$529,MATCH($P23,Basislijst!$D$2:$D$529,0))</f>
        <v>*</v>
      </c>
      <c r="R23" s="12" t="str">
        <f>CONCATENATE(INDEX(Basislijst!E$2:E$529,MATCH($P23,Basislijst!$D$2:$D$529,0))," ",INDEX(Basislijst!F$2:F$529,MATCH($P23,Basislijst!$D$2:$D$529,0)))</f>
        <v>GINS Tara</v>
      </c>
    </row>
    <row r="24" spans="1:18" ht="12.75">
      <c r="A24" s="12">
        <f>A23+1</f>
        <v>22</v>
      </c>
      <c r="B24" s="12">
        <f>INDEX(Basislijst!I$2:I$529,MATCH($A24,Basislijst!$D$2:$D$529,0))</f>
      </c>
      <c r="C24" s="12" t="str">
        <f>CONCATENATE(INDEX(Basislijst!E$2:E$529,MATCH($A24,Basislijst!$D$2:$D$529,0))," ",INDEX(Basislijst!F$2:F$529,MATCH($A24,Basislijst!$D$2:$D$529,0)))</f>
        <v>OLSSON Madelene</v>
      </c>
      <c r="D24" s="12">
        <f>D23+1</f>
        <v>72</v>
      </c>
      <c r="E24" s="12">
        <f>INDEX(Basislijst!I$2:I$529,MATCH($D24,Basislijst!$D$2:$D$529,0))</f>
      </c>
      <c r="F24" s="12" t="str">
        <f>CONCATENATE(INDEX(Basislijst!E$2:E$529,MATCH($D24,Basislijst!$D$2:$D$529,0))," ",INDEX(Basislijst!F$2:F$529,MATCH($D24,Basislijst!$D$2:$D$529,0)))</f>
        <v>GILMORE Rochelle</v>
      </c>
      <c r="G24" s="12">
        <f>G23+1</f>
        <v>122</v>
      </c>
      <c r="H24" s="12" t="str">
        <f>INDEX(Basislijst!I$2:I$529,MATCH($G24,Basislijst!$D$2:$D$529,0))</f>
        <v>*</v>
      </c>
      <c r="I24" s="12" t="str">
        <f>CONCATENATE(INDEX(Basislijst!E$2:E$529,MATCH($G24,Basislijst!$D$2:$D$529,0))," ",INDEX(Basislijst!F$2:F$529,MATCH($G24,Basislijst!$D$2:$D$529,0)))</f>
        <v>TROMP Esra</v>
      </c>
      <c r="J24" s="12">
        <f>J23+1</f>
        <v>172</v>
      </c>
      <c r="K24" s="12">
        <f>INDEX(Basislijst!I$2:I$529,MATCH($J24,Basislijst!$D$2:$D$529,0))</f>
      </c>
      <c r="L24" s="12" t="str">
        <f>CONCATENATE(INDEX(Basislijst!E$2:E$529,MATCH($J24,Basislijst!$D$2:$D$529,0))," ",INDEX(Basislijst!F$2:F$529,MATCH($J24,Basislijst!$D$2:$D$529,0)))</f>
        <v>BEVERIDGE Julie</v>
      </c>
      <c r="M24" s="12">
        <f>M23+1</f>
        <v>222</v>
      </c>
      <c r="N24" s="12" t="str">
        <f>INDEX(Basislijst!I$2:I$529,MATCH($M24,Basislijst!$D$2:$D$529,0))</f>
        <v>*</v>
      </c>
      <c r="O24" s="12" t="str">
        <f>CONCATENATE(INDEX(Basislijst!E$2:E$529,MATCH($M24,Basislijst!$D$2:$D$529,0))," ",INDEX(Basislijst!F$2:F$529,MATCH($M24,Basislijst!$D$2:$D$529,0)))</f>
        <v>PIT Annet</v>
      </c>
      <c r="P24" s="12">
        <f>P23+1</f>
        <v>272</v>
      </c>
      <c r="Q24" s="12" t="str">
        <f>INDEX(Basislijst!I$2:I$529,MATCH($P24,Basislijst!$D$2:$D$529,0))</f>
        <v>*</v>
      </c>
      <c r="R24" s="12" t="str">
        <f>CONCATENATE(INDEX(Basislijst!E$2:E$529,MATCH($P24,Basislijst!$D$2:$D$529,0))," ",INDEX(Basislijst!F$2:F$529,MATCH($P24,Basislijst!$D$2:$D$529,0)))</f>
        <v>CORTHOUT Shauni</v>
      </c>
    </row>
    <row r="25" spans="1:18" ht="12.75">
      <c r="A25" s="12">
        <f>A24+1</f>
        <v>23</v>
      </c>
      <c r="B25" s="12">
        <f>INDEX(Basislijst!I$2:I$529,MATCH($A25,Basislijst!$D$2:$D$529,0))</f>
      </c>
      <c r="C25" s="12" t="str">
        <f>CONCATENATE(INDEX(Basislijst!E$2:E$529,MATCH($A25,Basislijst!$D$2:$D$529,0))," ",INDEX(Basislijst!F$2:F$529,MATCH($A25,Basislijst!$D$2:$D$529,0)))</f>
        <v>OLDS Schelly </v>
      </c>
      <c r="D25" s="12">
        <f>D24+1</f>
        <v>73</v>
      </c>
      <c r="E25" s="12">
        <f>INDEX(Basislijst!I$2:I$529,MATCH($D25,Basislijst!$D$2:$D$529,0))</f>
      </c>
      <c r="F25" s="12" t="str">
        <f>CONCATENATE(INDEX(Basislijst!E$2:E$529,MATCH($D25,Basislijst!$D$2:$D$529,0))," ",INDEX(Basislijst!F$2:F$529,MATCH($D25,Basislijst!$D$2:$D$529,0)))</f>
        <v>BLINDYUK Jucia</v>
      </c>
      <c r="G25" s="12">
        <f>G24+1</f>
        <v>123</v>
      </c>
      <c r="H25" s="12" t="str">
        <f>INDEX(Basislijst!I$2:I$529,MATCH($G25,Basislijst!$D$2:$D$529,0))</f>
        <v>*</v>
      </c>
      <c r="I25" s="12" t="str">
        <f>CONCATENATE(INDEX(Basislijst!E$2:E$529,MATCH($G25,Basislijst!$D$2:$D$529,0))," ",INDEX(Basislijst!F$2:F$529,MATCH($G25,Basislijst!$D$2:$D$529,0)))</f>
        <v>WILDT Anne de</v>
      </c>
      <c r="J25" s="12">
        <f>J24+1</f>
        <v>173</v>
      </c>
      <c r="K25" s="12" t="str">
        <f>INDEX(Basislijst!I$2:I$529,MATCH($J25,Basislijst!$D$2:$D$529,0))</f>
        <v>*</v>
      </c>
      <c r="L25" s="12" t="str">
        <f>CONCATENATE(INDEX(Basislijst!E$2:E$529,MATCH($J25,Basislijst!$D$2:$D$529,0))," ",INDEX(Basislijst!F$2:F$529,MATCH($J25,Basislijst!$D$2:$D$529,0)))</f>
        <v>CORDON Audrey</v>
      </c>
      <c r="M25" s="12">
        <f>M24+1</f>
        <v>223</v>
      </c>
      <c r="N25" s="12">
        <f>INDEX(Basislijst!I$2:I$529,MATCH($M25,Basislijst!$D$2:$D$529,0))</f>
      </c>
      <c r="O25" s="12" t="str">
        <f>CONCATENATE(INDEX(Basislijst!E$2:E$529,MATCH($M25,Basislijst!$D$2:$D$529,0))," ",INDEX(Basislijst!F$2:F$529,MATCH($M25,Basislijst!$D$2:$D$529,0)))</f>
        <v>MEIJERING Daniëlle</v>
      </c>
      <c r="P25" s="12">
        <f>P24+1</f>
        <v>273</v>
      </c>
      <c r="Q25" s="12" t="str">
        <f>INDEX(Basislijst!I$2:I$529,MATCH($P25,Basislijst!$D$2:$D$529,0))</f>
        <v>*</v>
      </c>
      <c r="R25" s="12" t="str">
        <f>CONCATENATE(INDEX(Basislijst!E$2:E$529,MATCH($P25,Basislijst!$D$2:$D$529,0))," ",INDEX(Basislijst!F$2:F$529,MATCH($P25,Basislijst!$D$2:$D$529,0)))</f>
        <v>WOERING Henriette</v>
      </c>
    </row>
    <row r="26" spans="1:18" ht="12.75">
      <c r="A26" s="12">
        <f>A25+1</f>
        <v>24</v>
      </c>
      <c r="B26" s="12">
        <f>INDEX(Basislijst!I$2:I$529,MATCH($A26,Basislijst!$D$2:$D$529,0))</f>
      </c>
      <c r="C26" s="12" t="str">
        <f>CONCATENATE(INDEX(Basislijst!E$2:E$529,MATCH($A26,Basislijst!$D$2:$D$529,0))," ",INDEX(Basislijst!F$2:F$529,MATCH($A26,Basislijst!$D$2:$D$529,0)))</f>
        <v>ARMISTEAD Elizabeth</v>
      </c>
      <c r="D26" s="12">
        <f>D25+1</f>
        <v>74</v>
      </c>
      <c r="E26" s="12">
        <f>INDEX(Basislijst!I$2:I$529,MATCH($D26,Basislijst!$D$2:$D$529,0))</f>
      </c>
      <c r="F26" s="12" t="str">
        <f>CONCATENATE(INDEX(Basislijst!E$2:E$529,MATCH($D26,Basislijst!$D$2:$D$529,0))," ",INDEX(Basislijst!F$2:F$529,MATCH($D26,Basislijst!$D$2:$D$529,0)))</f>
        <v>HOHL Jennifer</v>
      </c>
      <c r="G26" s="12">
        <f>G25+1</f>
        <v>124</v>
      </c>
      <c r="H26" s="12">
        <f>INDEX(Basislijst!I$2:I$529,MATCH($G26,Basislijst!$D$2:$D$529,0))</f>
      </c>
      <c r="I26" s="12" t="str">
        <f>CONCATENATE(INDEX(Basislijst!E$2:E$529,MATCH($G26,Basislijst!$D$2:$D$529,0))," ",INDEX(Basislijst!F$2:F$529,MATCH($G26,Basislijst!$D$2:$D$529,0)))</f>
        <v>KANIS Janneke</v>
      </c>
      <c r="J26" s="12">
        <f>J25+1</f>
        <v>174</v>
      </c>
      <c r="K26" s="12" t="str">
        <f>INDEX(Basislijst!I$2:I$529,MATCH($J26,Basislijst!$D$2:$D$529,0))</f>
        <v>*</v>
      </c>
      <c r="L26" s="12" t="str">
        <f>CONCATENATE(INDEX(Basislijst!E$2:E$529,MATCH($J26,Basislijst!$D$2:$D$529,0))," ",INDEX(Basislijst!F$2:F$529,MATCH($J26,Basislijst!$D$2:$D$529,0)))</f>
        <v>TAYLOR Carlee</v>
      </c>
      <c r="M26" s="12">
        <f>M25+1</f>
        <v>224</v>
      </c>
      <c r="N26" s="12">
        <f>INDEX(Basislijst!I$2:I$529,MATCH($M26,Basislijst!$D$2:$D$529,0))</f>
      </c>
      <c r="O26" s="12" t="str">
        <f>CONCATENATE(INDEX(Basislijst!E$2:E$529,MATCH($M26,Basislijst!$D$2:$D$529,0))," ",INDEX(Basislijst!F$2:F$529,MATCH($M26,Basislijst!$D$2:$D$529,0)))</f>
        <v>NIPHUIS Elles</v>
      </c>
      <c r="P26" s="12">
        <f>P25+1</f>
        <v>274</v>
      </c>
      <c r="Q26" s="12" t="str">
        <f>INDEX(Basislijst!I$2:I$529,MATCH($P26,Basislijst!$D$2:$D$529,0))</f>
        <v>*</v>
      </c>
      <c r="R26" s="12" t="str">
        <f>CONCATENATE(INDEX(Basislijst!E$2:E$529,MATCH($P26,Basislijst!$D$2:$D$529,0))," ",INDEX(Basislijst!F$2:F$529,MATCH($P26,Basislijst!$D$2:$D$529,0)))</f>
        <v>DOREMALEN Mara van</v>
      </c>
    </row>
    <row r="27" spans="1:18" ht="12.75">
      <c r="A27" s="12">
        <f>A26+1</f>
        <v>25</v>
      </c>
      <c r="B27" s="12">
        <f>INDEX(Basislijst!I$2:I$529,MATCH($A27,Basislijst!$D$2:$D$529,0))</f>
      </c>
      <c r="C27" s="12" t="str">
        <f>CONCATENATE(INDEX(Basislijst!E$2:E$529,MATCH($A27,Basislijst!$D$2:$D$529,0))," ",INDEX(Basislijst!F$2:F$529,MATCH($A27,Basislijst!$D$2:$D$529,0)))</f>
        <v>SODERBERG Isabelle </v>
      </c>
      <c r="D27" s="12">
        <f>D26+1</f>
        <v>75</v>
      </c>
      <c r="E27" s="12">
        <f>INDEX(Basislijst!I$2:I$529,MATCH($D27,Basislijst!$D$2:$D$529,0))</f>
      </c>
      <c r="F27" s="12" t="str">
        <f>CONCATENATE(INDEX(Basislijst!E$2:E$529,MATCH($D27,Basislijst!$D$2:$D$529,0))," ",INDEX(Basislijst!F$2:F$529,MATCH($D27,Basislijst!$D$2:$D$529,0)))</f>
        <v>UTROBINA Elena</v>
      </c>
      <c r="G27" s="12">
        <f>G26+1</f>
        <v>125</v>
      </c>
      <c r="H27" s="12">
        <f>INDEX(Basislijst!I$2:I$529,MATCH($G27,Basislijst!$D$2:$D$529,0))</f>
      </c>
      <c r="I27" s="12" t="str">
        <f>CONCATENATE(INDEX(Basislijst!E$2:E$529,MATCH($G27,Basislijst!$D$2:$D$529,0))," ",INDEX(Basislijst!F$2:F$529,MATCH($G27,Basislijst!$D$2:$D$529,0)))</f>
        <v>REE Monique van de</v>
      </c>
      <c r="J27" s="12">
        <f>J26+1</f>
        <v>175</v>
      </c>
      <c r="K27" s="12" t="str">
        <f>INDEX(Basislijst!I$2:I$529,MATCH($J27,Basislijst!$D$2:$D$529,0))</f>
        <v>*</v>
      </c>
      <c r="L27" s="12" t="str">
        <f>CONCATENATE(INDEX(Basislijst!E$2:E$529,MATCH($J27,Basislijst!$D$2:$D$529,0))," ",INDEX(Basislijst!F$2:F$529,MATCH($J27,Basislijst!$D$2:$D$529,0)))</f>
        <v>RIVAT  Amélie</v>
      </c>
      <c r="M27" s="12">
        <f>M26+1</f>
        <v>225</v>
      </c>
      <c r="N27" s="12">
        <f>INDEX(Basislijst!I$2:I$529,MATCH($M27,Basislijst!$D$2:$D$529,0))</f>
      </c>
      <c r="O27" s="12" t="str">
        <f>CONCATENATE(INDEX(Basislijst!E$2:E$529,MATCH($M27,Basislijst!$D$2:$D$529,0))," ",INDEX(Basislijst!F$2:F$529,MATCH($M27,Basislijst!$D$2:$D$529,0)))</f>
        <v>LUBBEN Roelinke</v>
      </c>
      <c r="P27" s="12">
        <f>P26+1</f>
        <v>275</v>
      </c>
      <c r="Q27" s="12" t="str">
        <f>INDEX(Basislijst!I$2:I$529,MATCH($P27,Basislijst!$D$2:$D$529,0))</f>
        <v>*</v>
      </c>
      <c r="R27" s="12" t="str">
        <f>CONCATENATE(INDEX(Basislijst!E$2:E$529,MATCH($P27,Basislijst!$D$2:$D$529,0))," ",INDEX(Basislijst!F$2:F$529,MATCH($P27,Basislijst!$D$2:$D$529,0)))</f>
        <v>LODEWIJKS Steffi</v>
      </c>
    </row>
    <row r="28" spans="1:18" ht="12.75">
      <c r="A28" s="12">
        <f>A27+1</f>
        <v>26</v>
      </c>
      <c r="B28" s="12">
        <f>INDEX(Basislijst!I$2:I$529,MATCH($A28,Basislijst!$D$2:$D$529,0))</f>
      </c>
      <c r="C28" s="12" t="str">
        <f>CONCATENATE(INDEX(Basislijst!E$2:E$529,MATCH($A28,Basislijst!$D$2:$D$529,0))," ",INDEX(Basislijst!F$2:F$529,MATCH($A28,Basislijst!$D$2:$D$529,0)))</f>
        <v>WILD Kirsten</v>
      </c>
      <c r="D28" s="12">
        <f>D27+1</f>
        <v>76</v>
      </c>
      <c r="E28" s="12">
        <f>INDEX(Basislijst!I$2:I$529,MATCH($D28,Basislijst!$D$2:$D$529,0))</f>
      </c>
      <c r="F28" s="12" t="str">
        <f>CONCATENATE(INDEX(Basislijst!E$2:E$529,MATCH($D28,Basislijst!$D$2:$D$529,0))," ",INDEX(Basislijst!F$2:F$529,MATCH($D28,Basislijst!$D$2:$D$529,0)))</f>
        <v>NADALUTTI Chiara</v>
      </c>
      <c r="G28" s="12">
        <f>G27+1</f>
        <v>126</v>
      </c>
      <c r="H28" s="12">
        <f>INDEX(Basislijst!I$2:I$529,MATCH($G28,Basislijst!$D$2:$D$529,0))</f>
      </c>
      <c r="I28" s="12" t="str">
        <f>CONCATENATE(INDEX(Basislijst!E$2:E$529,MATCH($G28,Basislijst!$D$2:$D$529,0))," ",INDEX(Basislijst!F$2:F$529,MATCH($G28,Basislijst!$D$2:$D$529,0)))</f>
        <v>RIJEN Linda van</v>
      </c>
      <c r="J28" s="12">
        <f>J27+1</f>
        <v>176</v>
      </c>
      <c r="K28" s="12">
        <f>INDEX(Basislijst!I$2:I$529,MATCH($J28,Basislijst!$D$2:$D$529,0))</f>
      </c>
      <c r="L28" s="12" t="str">
        <f>CONCATENATE(INDEX(Basislijst!E$2:E$529,MATCH($J28,Basislijst!$D$2:$D$529,0))," ",INDEX(Basislijst!F$2:F$529,MATCH($J28,Basislijst!$D$2:$D$529,0)))</f>
        <v>GRAUS Andréa</v>
      </c>
      <c r="M28" s="12">
        <f>M27+1</f>
        <v>226</v>
      </c>
      <c r="N28" s="12">
        <f>INDEX(Basislijst!I$2:I$529,MATCH($M28,Basislijst!$D$2:$D$529,0))</f>
      </c>
      <c r="O28" s="12" t="str">
        <f>CONCATENATE(INDEX(Basislijst!E$2:E$529,MATCH($M28,Basislijst!$D$2:$D$529,0))," ",INDEX(Basislijst!F$2:F$529,MATCH($M28,Basislijst!$D$2:$D$529,0)))</f>
        <v>VISSER Sytske</v>
      </c>
      <c r="P28" s="12">
        <f>P27+1</f>
        <v>276</v>
      </c>
      <c r="Q28" s="12" t="str">
        <f>INDEX(Basislijst!I$2:I$529,MATCH($P28,Basislijst!$D$2:$D$529,0))</f>
        <v>*</v>
      </c>
      <c r="R28" s="12" t="str">
        <f>CONCATENATE(INDEX(Basislijst!E$2:E$529,MATCH($P28,Basislijst!$D$2:$D$529,0))," ",INDEX(Basislijst!F$2:F$529,MATCH($P28,Basislijst!$D$2:$D$529,0)))</f>
        <v>JANSSEN Christel</v>
      </c>
    </row>
    <row r="30" spans="3:18" ht="12.75" customHeight="1">
      <c r="C30" s="12" t="str">
        <f>Basislijst!C47</f>
        <v>Greenedge AIS</v>
      </c>
      <c r="F30" s="12" t="str">
        <f>Basislijst!$C122</f>
        <v>Rusvelo</v>
      </c>
      <c r="I30" s="12" t="str">
        <f>Basislijst!$C197</f>
        <v>Kleo Ladies team</v>
      </c>
      <c r="L30" s="12" t="str">
        <f>Basislijst!$C272</f>
        <v>Abus Nutrixxion</v>
      </c>
      <c r="O30" s="12" t="str">
        <f>Basislijst!$C347</f>
        <v>Ruiter Dakkappellen</v>
      </c>
      <c r="R30" s="12" t="str">
        <f>Basislijst!$C422</f>
        <v>RESTORE CYCLING</v>
      </c>
    </row>
    <row r="31" spans="3:18" ht="12.75">
      <c r="C31" s="12" t="str">
        <f>CONCATENATE(Basislijst!$A47," (",Basislijst!$B47,")")</f>
        <v> (AUS)</v>
      </c>
      <c r="F31" s="12" t="str">
        <f>CONCATENATE(Basislijst!$A122," (",Basislijst!$B122,")")</f>
        <v> (RUS)</v>
      </c>
      <c r="I31" s="12" t="str">
        <f>CONCATENATE(Basislijst!$A197," (",Basislijst!$B197,")")</f>
        <v> (BEL)</v>
      </c>
      <c r="L31" s="12" t="str">
        <f>CONCATENATE(Basislijst!$A272," (",Basislijst!$B272,")")</f>
        <v> (GER)</v>
      </c>
      <c r="O31" s="12" t="str">
        <f>CONCATENATE(Basislijst!$A347," (",Basislijst!$B347,")")</f>
        <v> (NED)</v>
      </c>
      <c r="R31" s="12" t="str">
        <f>CONCATENATE(Basislijst!$A422," (",Basislijst!$B422,")")</f>
        <v>RES (NED)</v>
      </c>
    </row>
    <row r="32" spans="1:18" ht="11.25" customHeight="1">
      <c r="A32" s="12">
        <f>A23+10</f>
        <v>31</v>
      </c>
      <c r="B32" s="12">
        <f>INDEX(Basislijst!I$2:I$529,MATCH($A32,Basislijst!$D$2:$D$529,0))</f>
      </c>
      <c r="C32" s="12" t="str">
        <f>CONCATENATE(INDEX(Basislijst!E$2:E$529,MATCH($A32,Basislijst!$D$2:$D$529,0))," ",INDEX(Basislijst!F$2:F$529,MATCH($A32,Basislijst!$D$2:$D$529,0)))</f>
        <v>GUNNEWIJK Loes</v>
      </c>
      <c r="D32" s="12">
        <f>D23+10</f>
        <v>81</v>
      </c>
      <c r="E32" s="12">
        <f>INDEX(Basislijst!I$2:I$529,MATCH($D32,Basislijst!$D$2:$D$529,0))</f>
      </c>
      <c r="F32" s="12" t="str">
        <f>CONCATENATE(INDEX(Basislijst!E$2:E$529,MATCH($D32,Basislijst!$D$2:$D$529,0))," ",INDEX(Basislijst!F$2:F$529,MATCH($D32,Basislijst!$D$2:$D$529,0)))</f>
        <v>ABSALYAMOVA Venera</v>
      </c>
      <c r="G32" s="12">
        <f>G23+10</f>
        <v>131</v>
      </c>
      <c r="H32" s="12" t="str">
        <f>INDEX(Basislijst!I$2:I$529,MATCH($G32,Basislijst!$D$2:$D$529,0))</f>
        <v>*</v>
      </c>
      <c r="I32" s="12" t="str">
        <f>CONCATENATE(INDEX(Basislijst!E$2:E$529,MATCH($G32,Basislijst!$D$2:$D$529,0))," ",INDEX(Basislijst!F$2:F$529,MATCH($G32,Basislijst!$D$2:$D$529,0)))</f>
        <v>ARYS Evelyn</v>
      </c>
      <c r="J32" s="12">
        <f>J23+10</f>
        <v>181</v>
      </c>
      <c r="K32" s="12">
        <f>INDEX(Basislijst!I$2:I$529,MATCH($J32,Basislijst!$D$2:$D$529,0))</f>
      </c>
      <c r="L32" s="12" t="str">
        <f>CONCATENATE(INDEX(Basislijst!E$2:E$529,MATCH($J32,Basislijst!$D$2:$D$529,0))," ",INDEX(Basislijst!F$2:F$529,MATCH($J32,Basislijst!$D$2:$D$529,0)))</f>
        <v>FIEDLER Yvonne</v>
      </c>
      <c r="M32" s="12">
        <f>M23+10</f>
        <v>231</v>
      </c>
      <c r="N32" s="12" t="str">
        <f>INDEX(Basislijst!I$2:I$529,MATCH($M32,Basislijst!$D$2:$D$529,0))</f>
        <v>*</v>
      </c>
      <c r="O32" s="12" t="str">
        <f>CONCATENATE(INDEX(Basislijst!E$2:E$529,MATCH($M32,Basislijst!$D$2:$D$529,0))," ",INDEX(Basislijst!F$2:F$529,MATCH($M32,Basislijst!$D$2:$D$529,0)))</f>
        <v>VISSER Annelies</v>
      </c>
      <c r="P32" s="12">
        <f>P23+10</f>
        <v>281</v>
      </c>
      <c r="Q32" s="12" t="str">
        <f>INDEX(Basislijst!I$2:I$529,MATCH($P32,Basislijst!$D$2:$D$529,0))</f>
        <v>*</v>
      </c>
      <c r="R32" s="12" t="str">
        <f>CONCATENATE(INDEX(Basislijst!E$2:E$529,MATCH($P32,Basislijst!$D$2:$D$529,0))," ",INDEX(Basislijst!F$2:F$529,MATCH($P32,Basislijst!$D$2:$D$529,0)))</f>
        <v>VAN BAARLE Ashlynn</v>
      </c>
    </row>
    <row r="33" spans="1:18" ht="12.75">
      <c r="A33" s="12">
        <f>A32+1</f>
        <v>32</v>
      </c>
      <c r="B33" s="12">
        <f>INDEX(Basislijst!I$2:I$529,MATCH($A33,Basislijst!$D$2:$D$529,0))</f>
      </c>
      <c r="C33" s="12" t="str">
        <f>CONCATENATE(INDEX(Basislijst!E$2:E$529,MATCH($A33,Basislijst!$D$2:$D$529,0))," ",INDEX(Basislijst!F$2:F$529,MATCH($A33,Basislijst!$D$2:$D$529,0)))</f>
        <v>RHODES Alexis</v>
      </c>
      <c r="D33" s="12">
        <f>D32+1</f>
        <v>82</v>
      </c>
      <c r="E33" s="12">
        <f>INDEX(Basislijst!I$2:I$529,MATCH($D33,Basislijst!$D$2:$D$529,0))</f>
      </c>
      <c r="F33" s="12" t="str">
        <f>CONCATENATE(INDEX(Basislijst!E$2:E$529,MATCH($D33,Basislijst!$D$2:$D$529,0))," ",INDEX(Basislijst!F$2:F$529,MATCH($D33,Basislijst!$D$2:$D$529,0)))</f>
        <v>KONDEL Victoria</v>
      </c>
      <c r="G33" s="12">
        <f>G32+1</f>
        <v>132</v>
      </c>
      <c r="H33" s="12">
        <f>INDEX(Basislijst!I$2:I$529,MATCH($G33,Basislijst!$D$2:$D$529,0))</f>
      </c>
      <c r="I33" s="12" t="str">
        <f>CONCATENATE(INDEX(Basislijst!E$2:E$529,MATCH($G33,Basislijst!$D$2:$D$529,0))," ",INDEX(Basislijst!F$2:F$529,MATCH($G33,Basislijst!$D$2:$D$529,0)))</f>
        <v>CORAZZA Martina</v>
      </c>
      <c r="J33" s="12">
        <f>J32+1</f>
        <v>182</v>
      </c>
      <c r="K33" s="12">
        <f>INDEX(Basislijst!I$2:I$529,MATCH($J33,Basislijst!$D$2:$D$529,0))</f>
      </c>
      <c r="L33" s="12" t="str">
        <f>CONCATENATE(INDEX(Basislijst!E$2:E$529,MATCH($J33,Basislijst!$D$2:$D$529,0))," ",INDEX(Basislijst!F$2:F$529,MATCH($J33,Basislijst!$D$2:$D$529,0)))</f>
        <v>GASS Daniela</v>
      </c>
      <c r="M33" s="12">
        <f>M32+1</f>
        <v>232</v>
      </c>
      <c r="N33" s="12">
        <f>INDEX(Basislijst!I$2:I$529,MATCH($M33,Basislijst!$D$2:$D$529,0))</f>
      </c>
      <c r="O33" s="12" t="str">
        <f>CONCATENATE(INDEX(Basislijst!E$2:E$529,MATCH($M33,Basislijst!$D$2:$D$529,0))," ",INDEX(Basislijst!F$2:F$529,MATCH($M33,Basislijst!$D$2:$D$529,0)))</f>
        <v>HEIJKOOP Anne</v>
      </c>
      <c r="P33" s="12">
        <f>P32+1</f>
        <v>282</v>
      </c>
      <c r="Q33" s="12" t="str">
        <f>INDEX(Basislijst!I$2:I$529,MATCH($P33,Basislijst!$D$2:$D$529,0))</f>
        <v>*</v>
      </c>
      <c r="R33" s="12" t="str">
        <f>CONCATENATE(INDEX(Basislijst!E$2:E$529,MATCH($P33,Basislijst!$D$2:$D$529,0))," ",INDEX(Basislijst!F$2:F$529,MATCH($P33,Basislijst!$D$2:$D$529,0)))</f>
        <v>BLOEM Judith</v>
      </c>
    </row>
    <row r="34" spans="1:18" ht="12.75">
      <c r="A34" s="12">
        <f>A33+1</f>
        <v>33</v>
      </c>
      <c r="B34" s="12">
        <f>INDEX(Basislijst!I$2:I$529,MATCH($A34,Basislijst!$D$2:$D$529,0))</f>
      </c>
      <c r="C34" s="12" t="str">
        <f>CONCATENATE(INDEX(Basislijst!E$2:E$529,MATCH($A34,Basislijst!$D$2:$D$529,0))," ",INDEX(Basislijst!F$2:F$529,MATCH($A34,Basislijst!$D$2:$D$529,0)))</f>
        <v>MACLEAN Jessie</v>
      </c>
      <c r="D34" s="12">
        <f>D33+1</f>
        <v>83</v>
      </c>
      <c r="E34" s="12">
        <f>INDEX(Basislijst!I$2:I$529,MATCH($D34,Basislijst!$D$2:$D$529,0))</f>
      </c>
      <c r="F34" s="12" t="str">
        <f>CONCATENATE(INDEX(Basislijst!E$2:E$529,MATCH($D34,Basislijst!$D$2:$D$529,0))," ",INDEX(Basislijst!F$2:F$529,MATCH($D34,Basislijst!$D$2:$D$529,0)))</f>
        <v>ROMANYUTA Evgenia</v>
      </c>
      <c r="G34" s="12">
        <f>G33+1</f>
        <v>133</v>
      </c>
      <c r="H34" s="12">
        <f>INDEX(Basislijst!I$2:I$529,MATCH($G34,Basislijst!$D$2:$D$529,0))</f>
      </c>
      <c r="I34" s="12" t="str">
        <f>CONCATENATE(INDEX(Basislijst!E$2:E$529,MATCH($G34,Basislijst!$D$2:$D$529,0))," ",INDEX(Basislijst!F$2:F$529,MATCH($G34,Basislijst!$D$2:$D$529,0)))</f>
        <v>CUCINOTTA Annalise</v>
      </c>
      <c r="J34" s="12">
        <f>J33+1</f>
        <v>183</v>
      </c>
      <c r="K34" s="12">
        <f>INDEX(Basislijst!I$2:I$529,MATCH($J34,Basislijst!$D$2:$D$529,0))</f>
      </c>
      <c r="L34" s="12" t="str">
        <f>CONCATENATE(INDEX(Basislijst!E$2:E$529,MATCH($J34,Basislijst!$D$2:$D$529,0))," ",INDEX(Basislijst!F$2:F$529,MATCH($J34,Basislijst!$D$2:$D$529,0)))</f>
        <v>GOSS Belinda</v>
      </c>
      <c r="M34" s="12">
        <f>M33+1</f>
        <v>233</v>
      </c>
      <c r="N34" s="12" t="str">
        <f>INDEX(Basislijst!I$2:I$529,MATCH($M34,Basislijst!$D$2:$D$529,0))</f>
        <v>*</v>
      </c>
      <c r="O34" s="12" t="str">
        <f>CONCATENATE(INDEX(Basislijst!E$2:E$529,MATCH($M34,Basislijst!$D$2:$D$529,0))," ",INDEX(Basislijst!F$2:F$529,MATCH($M34,Basislijst!$D$2:$D$529,0)))</f>
        <v>HOEKSMA Ilona</v>
      </c>
      <c r="P34" s="12">
        <f>P33+1</f>
        <v>283</v>
      </c>
      <c r="Q34" s="12" t="str">
        <f>INDEX(Basislijst!I$2:I$529,MATCH($P34,Basislijst!$D$2:$D$529,0))</f>
        <v>*</v>
      </c>
      <c r="R34" s="12" t="str">
        <f>CONCATENATE(INDEX(Basislijst!E$2:E$529,MATCH($P34,Basislijst!$D$2:$D$529,0))," ",INDEX(Basislijst!F$2:F$529,MATCH($P34,Basislijst!$D$2:$D$529,0)))</f>
        <v>NIESSEN Kirsten</v>
      </c>
    </row>
    <row r="35" spans="1:18" ht="12.75">
      <c r="A35" s="12">
        <f>A34+1</f>
        <v>34</v>
      </c>
      <c r="B35" s="12">
        <f>INDEX(Basislijst!I$2:I$529,MATCH($A35,Basislijst!$D$2:$D$529,0))</f>
      </c>
      <c r="C35" s="12" t="str">
        <f>CONCATENATE(INDEX(Basislijst!E$2:E$529,MATCH($A35,Basislijst!$D$2:$D$529,0))," ",INDEX(Basislijst!F$2:F$529,MATCH($A35,Basislijst!$D$2:$D$529,0)))</f>
        <v>SPRATT Amanda</v>
      </c>
      <c r="D35" s="12">
        <f>D34+1</f>
        <v>84</v>
      </c>
      <c r="E35" s="12">
        <f>INDEX(Basislijst!I$2:I$529,MATCH($D35,Basislijst!$D$2:$D$529,0))</f>
      </c>
      <c r="F35" s="12" t="str">
        <f>CONCATENATE(INDEX(Basislijst!E$2:E$529,MATCH($D35,Basislijst!$D$2:$D$529,0))," ",INDEX(Basislijst!F$2:F$529,MATCH($D35,Basislijst!$D$2:$D$529,0)))</f>
        <v>MOLICHEVA Irina</v>
      </c>
      <c r="G35" s="12">
        <f>G34+1</f>
        <v>134</v>
      </c>
      <c r="H35" s="12">
        <f>INDEX(Basislijst!I$2:I$529,MATCH($G35,Basislijst!$D$2:$D$529,0))</f>
      </c>
      <c r="I35" s="12" t="str">
        <f>CONCATENATE(INDEX(Basislijst!E$2:E$529,MATCH($G35,Basislijst!$D$2:$D$529,0))," ",INDEX(Basislijst!F$2:F$529,MATCH($G35,Basislijst!$D$2:$D$529,0)))</f>
        <v>LAMBORELLE Nathalie</v>
      </c>
      <c r="J35" s="12">
        <f>J34+1</f>
        <v>184</v>
      </c>
      <c r="K35" s="12">
        <f>INDEX(Basislijst!I$2:I$529,MATCH($J35,Basislijst!$D$2:$D$529,0))</f>
      </c>
      <c r="L35" s="12" t="str">
        <f>CONCATENATE(INDEX(Basislijst!E$2:E$529,MATCH($J35,Basislijst!$D$2:$D$529,0))," ",INDEX(Basislijst!F$2:F$529,MATCH($J35,Basislijst!$D$2:$D$529,0)))</f>
        <v>JOHREND Marian</v>
      </c>
      <c r="M35" s="12">
        <f>M34+1</f>
        <v>234</v>
      </c>
      <c r="N35" s="12">
        <f>INDEX(Basislijst!I$2:I$529,MATCH($M35,Basislijst!$D$2:$D$529,0))</f>
      </c>
      <c r="O35" s="12" t="str">
        <f>CONCATENATE(INDEX(Basislijst!E$2:E$529,MATCH($M35,Basislijst!$D$2:$D$529,0))," ",INDEX(Basislijst!F$2:F$529,MATCH($M35,Basislijst!$D$2:$D$529,0)))</f>
        <v>TABAK Noortje</v>
      </c>
      <c r="P35" s="12">
        <f>P34+1</f>
        <v>284</v>
      </c>
      <c r="Q35" s="12">
        <f>INDEX(Basislijst!I$2:I$529,MATCH($P35,Basislijst!$D$2:$D$529,0))</f>
      </c>
      <c r="R35" s="12" t="str">
        <f>CONCATENATE(INDEX(Basislijst!E$2:E$529,MATCH($P35,Basislijst!$D$2:$D$529,0))," ",INDEX(Basislijst!F$2:F$529,MATCH($P35,Basislijst!$D$2:$D$529,0)))</f>
        <v>KLOMP Manon</v>
      </c>
    </row>
    <row r="36" spans="1:18" ht="12.75">
      <c r="A36" s="12">
        <f>A35+1</f>
        <v>35</v>
      </c>
      <c r="B36" s="12">
        <f>INDEX(Basislijst!I$2:I$529,MATCH($A36,Basislijst!$D$2:$D$529,0))</f>
      </c>
      <c r="C36" s="12" t="str">
        <f>CONCATENATE(INDEX(Basislijst!E$2:E$529,MATCH($A36,Basislijst!$D$2:$D$529,0))," ",INDEX(Basislijst!F$2:F$529,MATCH($A36,Basislijst!$D$2:$D$529,0)))</f>
        <v>FRY Rowena</v>
      </c>
      <c r="D36" s="12">
        <f>D35+1</f>
        <v>85</v>
      </c>
      <c r="E36" s="12" t="str">
        <f>INDEX(Basislijst!I$2:I$529,MATCH($D36,Basislijst!$D$2:$D$529,0))</f>
        <v>*</v>
      </c>
      <c r="F36" s="12" t="str">
        <f>CONCATENATE(INDEX(Basislijst!E$2:E$529,MATCH($D36,Basislijst!$D$2:$D$529,0))," ",INDEX(Basislijst!F$2:F$529,MATCH($D36,Basislijst!$D$2:$D$529,0)))</f>
        <v>FOUQUET Laura</v>
      </c>
      <c r="G36" s="12">
        <f>G35+1</f>
        <v>135</v>
      </c>
      <c r="H36" s="12">
        <f>INDEX(Basislijst!I$2:I$529,MATCH($G36,Basislijst!$D$2:$D$529,0))</f>
      </c>
      <c r="I36" s="12" t="str">
        <f>CONCATENATE(INDEX(Basislijst!E$2:E$529,MATCH($G36,Basislijst!$D$2:$D$529,0))," ",INDEX(Basislijst!F$2:F$529,MATCH($G36,Basislijst!$D$2:$D$529,0)))</f>
        <v>LINDBERG Marie</v>
      </c>
      <c r="J36" s="12">
        <f>J35+1</f>
        <v>185</v>
      </c>
      <c r="K36" s="12">
        <f>INDEX(Basislijst!I$2:I$529,MATCH($J36,Basislijst!$D$2:$D$529,0))</f>
      </c>
      <c r="L36" s="12" t="str">
        <f>CONCATENATE(INDEX(Basislijst!E$2:E$529,MATCH($J36,Basislijst!$D$2:$D$529,0))," ",INDEX(Basislijst!F$2:F$529,MATCH($J36,Basislijst!$D$2:$D$529,0)))</f>
        <v>MAC KIE Emma</v>
      </c>
      <c r="M36" s="12">
        <f>M35+1</f>
        <v>235</v>
      </c>
      <c r="N36" s="12">
        <f>INDEX(Basislijst!I$2:I$529,MATCH($M36,Basislijst!$D$2:$D$529,0))</f>
      </c>
      <c r="O36" s="12" t="str">
        <f>CONCATENATE(INDEX(Basislijst!E$2:E$529,MATCH($M36,Basislijst!$D$2:$D$529,0))," ",INDEX(Basislijst!F$2:F$529,MATCH($M36,Basislijst!$D$2:$D$529,0)))</f>
        <v>BOSKAMP Joan</v>
      </c>
      <c r="P36" s="12">
        <f>P35+1</f>
        <v>285</v>
      </c>
      <c r="Q36" s="12" t="str">
        <f>INDEX(Basislijst!I$2:I$529,MATCH($P36,Basislijst!$D$2:$D$529,0))</f>
        <v>*</v>
      </c>
      <c r="R36" s="12" t="str">
        <f>CONCATENATE(INDEX(Basislijst!E$2:E$529,MATCH($P36,Basislijst!$D$2:$D$529,0))," ",INDEX(Basislijst!F$2:F$529,MATCH($P36,Basislijst!$D$2:$D$529,0)))</f>
        <v>GOOSSENS Veerle</v>
      </c>
    </row>
    <row r="37" spans="1:18" ht="12.75">
      <c r="A37" s="12">
        <f>A36+1</f>
        <v>36</v>
      </c>
      <c r="B37" s="12">
        <f>INDEX(Basislijst!I$2:I$529,MATCH($A37,Basislijst!$D$2:$D$529,0))</f>
      </c>
      <c r="C37" s="12" t="str">
        <f>CONCATENATE(INDEX(Basislijst!E$2:E$529,MATCH($A37,Basislijst!$D$2:$D$529,0))," ",INDEX(Basislijst!F$2:F$529,MATCH($A37,Basislijst!$D$2:$D$529,0)))</f>
        <v>ARNDT Judith</v>
      </c>
      <c r="D37" s="12">
        <f>D36+1</f>
        <v>86</v>
      </c>
      <c r="E37" s="12">
        <f>INDEX(Basislijst!I$2:I$529,MATCH($D37,Basislijst!$D$2:$D$529,0))</f>
      </c>
      <c r="F37" s="12" t="str">
        <f>CONCATENATE(INDEX(Basislijst!E$2:E$529,MATCH($D37,Basislijst!$D$2:$D$529,0))," ",INDEX(Basislijst!F$2:F$529,MATCH($D37,Basislijst!$D$2:$D$529,0)))</f>
        <v>KASPER Romy</v>
      </c>
      <c r="G37" s="12">
        <f>G36+1</f>
        <v>136</v>
      </c>
      <c r="H37" s="12">
        <f>INDEX(Basislijst!I$2:I$529,MATCH($G37,Basislijst!$D$2:$D$529,0))</f>
      </c>
      <c r="I37" s="12" t="str">
        <f>CONCATENATE(INDEX(Basislijst!E$2:E$529,MATCH($G37,Basislijst!$D$2:$D$529,0))," ",INDEX(Basislijst!F$2:F$529,MATCH($G37,Basislijst!$D$2:$D$529,0)))</f>
        <v>DIJKMAN Petra</v>
      </c>
      <c r="J37" s="12">
        <f>J36+1</f>
        <v>186</v>
      </c>
      <c r="K37" s="12" t="str">
        <f>INDEX(Basislijst!I$2:I$529,MATCH($J37,Basislijst!$D$2:$D$529,0))</f>
        <v>*</v>
      </c>
      <c r="L37" s="12" t="str">
        <f>CONCATENATE(INDEX(Basislijst!E$2:E$529,MATCH($J37,Basislijst!$D$2:$D$529,0))," ",INDEX(Basislijst!F$2:F$529,MATCH($J37,Basislijst!$D$2:$D$529,0)))</f>
        <v>SCHMITZMEIR Anne-Bianca</v>
      </c>
      <c r="M37" s="12">
        <f>M36+1</f>
        <v>236</v>
      </c>
      <c r="N37" s="12" t="str">
        <f>INDEX(Basislijst!I$2:I$529,MATCH($M37,Basislijst!$D$2:$D$529,0))</f>
        <v>*</v>
      </c>
      <c r="O37" s="12" t="str">
        <f>CONCATENATE(INDEX(Basislijst!E$2:E$529,MATCH($M37,Basislijst!$D$2:$D$529,0))," ",INDEX(Basislijst!F$2:F$529,MATCH($M37,Basislijst!$D$2:$D$529,0)))</f>
        <v>SOEK Julia</v>
      </c>
      <c r="P37" s="12">
        <f>P36+1</f>
        <v>286</v>
      </c>
      <c r="Q37" s="12" t="str">
        <f>INDEX(Basislijst!I$2:I$529,MATCH($P37,Basislijst!$D$2:$D$529,0))</f>
        <v>*</v>
      </c>
      <c r="R37" s="12" t="str">
        <f>CONCATENATE(INDEX(Basislijst!E$2:E$529,MATCH($P37,Basislijst!$D$2:$D$529,0))," ",INDEX(Basislijst!F$2:F$529,MATCH($P37,Basislijst!$D$2:$D$529,0)))</f>
        <v>STEGINK Ymke</v>
      </c>
    </row>
    <row r="39" spans="3:18" ht="13.5" customHeight="1">
      <c r="C39" s="12" t="str">
        <f>Basislijst!$C62</f>
        <v>Hitec Products Mistral Home Cycling Team</v>
      </c>
      <c r="F39" s="12" t="str">
        <f>Basislijst!$C137</f>
        <v>Swabo Ladies Cycling Team</v>
      </c>
      <c r="I39" s="12" t="str">
        <f>Basislijst!$C212</f>
        <v>Tibco to the top</v>
      </c>
      <c r="L39" s="12" t="str">
        <f>Basislijst!$C287</f>
        <v>Bizkaia Durango</v>
      </c>
      <c r="O39" s="12" t="str">
        <f>Basislijst!$C362</f>
        <v>Nationaal Germany </v>
      </c>
      <c r="R39" s="12" t="str">
        <f>Basislijst!C437</f>
        <v>SRAM</v>
      </c>
    </row>
    <row r="40" spans="3:18" ht="12.75">
      <c r="C40" s="12" t="str">
        <f>CONCATENATE(Basislijst!$A62," (",Basislijst!$B62,")")</f>
        <v> (NOR)</v>
      </c>
      <c r="F40" s="12" t="str">
        <f>CONCATENATE(Basislijst!$A137," (",Basislijst!$B137,")")</f>
        <v> (NED)</v>
      </c>
      <c r="I40" s="12" t="str">
        <f>CONCATENATE(Basislijst!$A212," (",Basislijst!$B212,")")</f>
        <v> ()</v>
      </c>
      <c r="L40" s="12" t="str">
        <f>CONCATENATE(Basislijst!$A287," (",Basislijst!$B287,")")</f>
        <v> (ESP)</v>
      </c>
      <c r="O40" s="12" t="str">
        <f>CONCATENATE(Basislijst!$A362," (",Basislijst!$B362,")")</f>
        <v> (GER)</v>
      </c>
      <c r="R40" s="12" t="str">
        <f>CONCATENATE(Basislijst!$A437," (",Basislijst!$B437,")")</f>
        <v> (NED)</v>
      </c>
    </row>
    <row r="41" spans="1:18" ht="12.75">
      <c r="A41" s="12">
        <f>A32+10</f>
        <v>41</v>
      </c>
      <c r="B41" s="12">
        <f>INDEX(Basislijst!I$2:I$529,MATCH($A41,Basislijst!$D$2:$D$529,0))</f>
      </c>
      <c r="C41" s="12" t="str">
        <f>CONCATENATE(INDEX(Basislijst!E$2:E$529,MATCH($A41,Basislijst!$D$2:$D$529,0))," ",INDEX(Basislijst!F$2:F$529,MATCH($A41,Basislijst!$D$2:$D$529,0)))</f>
        <v>JOHANSSON Emma</v>
      </c>
      <c r="D41" s="12">
        <f>D32+10</f>
        <v>91</v>
      </c>
      <c r="E41" s="12" t="str">
        <f>INDEX(Basislijst!I$2:I$529,MATCH($D41,Basislijst!$D$2:$D$529,0))</f>
        <v>*</v>
      </c>
      <c r="F41" s="12" t="str">
        <f>CONCATENATE(INDEX(Basislijst!E$2:E$529,MATCH($D41,Basislijst!$D$2:$D$529,0))," ",INDEX(Basislijst!F$2:F$529,MATCH($D41,Basislijst!$D$2:$D$529,0)))</f>
        <v>WESTDONK Nathaly van</v>
      </c>
      <c r="G41" s="12">
        <f>G32+10</f>
        <v>141</v>
      </c>
      <c r="H41" s="12">
        <f>INDEX(Basislijst!I$2:I$529,MATCH($G41,Basislijst!$D$2:$D$529,0))</f>
      </c>
      <c r="I41" s="12" t="str">
        <f>CONCATENATE(INDEX(Basislijst!E$2:E$529,MATCH($G41,Basislijst!$D$2:$D$529,0))," ",INDEX(Basislijst!F$2:F$529,MATCH($G41,Basislijst!$D$2:$D$529,0)))</f>
        <v>GUARNIER Megan </v>
      </c>
      <c r="J41" s="12">
        <f>J32+10</f>
        <v>191</v>
      </c>
      <c r="K41" s="12">
        <f>INDEX(Basislijst!I$2:I$529,MATCH($J41,Basislijst!$D$2:$D$529,0))</f>
      </c>
      <c r="L41" s="12" t="str">
        <f>CONCATENATE(INDEX(Basislijst!E$2:E$529,MATCH($J41,Basislijst!$D$2:$D$529,0))," ",INDEX(Basislijst!F$2:F$529,MATCH($J41,Basislijst!$D$2:$D$529,0)))</f>
        <v>ALCALDE Christina</v>
      </c>
      <c r="M41" s="12">
        <f>M32+10</f>
        <v>241</v>
      </c>
      <c r="N41" s="12">
        <f>INDEX(Basislijst!I$2:I$529,MATCH($M41,Basislijst!$D$2:$D$529,0))</f>
      </c>
      <c r="O41" s="12" t="str">
        <f>CONCATENATE(INDEX(Basislijst!E$2:E$529,MATCH($M41,Basislijst!$D$2:$D$529,0))," ",INDEX(Basislijst!F$2:F$529,MATCH($M41,Basislijst!$D$2:$D$529,0)))</f>
        <v>SANDI Madeleine</v>
      </c>
      <c r="P41" s="12">
        <f>P32+10</f>
        <v>291</v>
      </c>
      <c r="Q41" s="12">
        <f>INDEX(Basislijst!I$2:I$529,MATCH($P41,Basislijst!$D$2:$D$529,0))</f>
      </c>
      <c r="R41" s="12" t="str">
        <f>CONCATENATE(INDEX(Basislijst!E$2:E$529,MATCH($P41,Basislijst!$D$2:$D$529,0))," ",INDEX(Basislijst!F$2:F$529,MATCH($P41,Basislijst!$D$2:$D$529,0)))</f>
        <v>WINGERDEN Josien van </v>
      </c>
    </row>
    <row r="42" spans="1:18" ht="12.75">
      <c r="A42" s="12">
        <f>A41+1</f>
        <v>42</v>
      </c>
      <c r="B42" s="12">
        <f>INDEX(Basislijst!I$2:I$529,MATCH($A42,Basislijst!$D$2:$D$529,0))</f>
      </c>
      <c r="C42" s="12" t="str">
        <f>CONCATENATE(INDEX(Basislijst!E$2:E$529,MATCH($A42,Basislijst!$D$2:$D$529,0))," ",INDEX(Basislijst!F$2:F$529,MATCH($A42,Basislijst!$D$2:$D$529,0)))</f>
        <v>MUSTONEN Sara</v>
      </c>
      <c r="D42" s="12">
        <f>D41+1</f>
        <v>92</v>
      </c>
      <c r="E42" s="12" t="str">
        <f>INDEX(Basislijst!I$2:I$529,MATCH($D42,Basislijst!$D$2:$D$529,0))</f>
        <v>*</v>
      </c>
      <c r="F42" s="12" t="str">
        <f>CONCATENATE(INDEX(Basislijst!E$2:E$529,MATCH($D42,Basislijst!$D$2:$D$529,0))," ",INDEX(Basislijst!F$2:F$529,MATCH($D42,Basislijst!$D$2:$D$529,0)))</f>
        <v>SANTEN Domenique van</v>
      </c>
      <c r="G42" s="12">
        <f>G41+1</f>
        <v>142</v>
      </c>
      <c r="H42" s="12">
        <f>INDEX(Basislijst!I$2:I$529,MATCH($G42,Basislijst!$D$2:$D$529,0))</f>
      </c>
      <c r="I42" s="12" t="str">
        <f>CONCATENATE(INDEX(Basislijst!E$2:E$529,MATCH($G42,Basislijst!$D$2:$D$529,0))," ",INDEX(Basislijst!F$2:F$529,MATCH($G42,Basislijst!$D$2:$D$529,0)))</f>
        <v>MILLER Amanda</v>
      </c>
      <c r="J42" s="12">
        <f>J41+1</f>
        <v>192</v>
      </c>
      <c r="K42" s="12" t="str">
        <f>INDEX(Basislijst!I$2:I$529,MATCH($J42,Basislijst!$D$2:$D$529,0))</f>
        <v>*</v>
      </c>
      <c r="L42" s="12" t="str">
        <f>CONCATENATE(INDEX(Basislijst!E$2:E$529,MATCH($J42,Basislijst!$D$2:$D$529,0))," ",INDEX(Basislijst!F$2:F$529,MATCH($J42,Basislijst!$D$2:$D$529,0)))</f>
        <v>ESKAMENDI Dorleta</v>
      </c>
      <c r="M42" s="12">
        <f>M41+1</f>
        <v>242</v>
      </c>
      <c r="N42" s="12">
        <f>INDEX(Basislijst!I$2:I$529,MATCH($M42,Basislijst!$D$2:$D$529,0))</f>
      </c>
      <c r="O42" s="12" t="str">
        <f>CONCATENATE(INDEX(Basislijst!E$2:E$529,MATCH($M42,Basislijst!$D$2:$D$529,0))," ",INDEX(Basislijst!F$2:F$529,MATCH($M42,Basislijst!$D$2:$D$529,0)))</f>
        <v>POHL Stephanie</v>
      </c>
      <c r="P42" s="12">
        <f>P41+1</f>
        <v>292</v>
      </c>
      <c r="Q42" s="12">
        <f>INDEX(Basislijst!I$2:I$529,MATCH($P42,Basislijst!$D$2:$D$529,0))</f>
      </c>
      <c r="R42" s="12" t="str">
        <f>CONCATENATE(INDEX(Basislijst!E$2:E$529,MATCH($P42,Basislijst!$D$2:$D$529,0))," ",INDEX(Basislijst!F$2:F$529,MATCH($P42,Basislijst!$D$2:$D$529,0)))</f>
        <v>HOEK Bianca van den</v>
      </c>
    </row>
    <row r="43" spans="1:18" ht="12.75">
      <c r="A43" s="12">
        <f>A42+1</f>
        <v>43</v>
      </c>
      <c r="B43" s="12" t="str">
        <f>INDEX(Basislijst!I$2:I$529,MATCH($A43,Basislijst!$D$2:$D$529,0))</f>
        <v>*</v>
      </c>
      <c r="C43" s="12" t="str">
        <f>CONCATENATE(INDEX(Basislijst!E$2:E$529,MATCH($A43,Basislijst!$D$2:$D$529,0))," ",INDEX(Basislijst!F$2:F$529,MATCH($A43,Basislijst!$D$2:$D$529,0)))</f>
        <v>MOBERG Emilie</v>
      </c>
      <c r="D43" s="12">
        <f>D42+1</f>
        <v>93</v>
      </c>
      <c r="E43" s="12" t="str">
        <f>INDEX(Basislijst!I$2:I$529,MATCH($D43,Basislijst!$D$2:$D$529,0))</f>
        <v>*</v>
      </c>
      <c r="F43" s="12" t="str">
        <f>CONCATENATE(INDEX(Basislijst!E$2:E$529,MATCH($D43,Basislijst!$D$2:$D$529,0))," ",INDEX(Basislijst!F$2:F$529,MATCH($D43,Basislijst!$D$2:$D$529,0)))</f>
        <v>RUIJTER Spohie de</v>
      </c>
      <c r="G43" s="12">
        <f>G42+1</f>
        <v>143</v>
      </c>
      <c r="H43" s="12" t="str">
        <f>INDEX(Basislijst!I$2:I$529,MATCH($G43,Basislijst!$D$2:$D$529,0))</f>
        <v>*</v>
      </c>
      <c r="I43" s="12" t="str">
        <f>CONCATENATE(INDEX(Basislijst!E$2:E$529,MATCH($G43,Basislijst!$D$2:$D$529,0))," ",INDEX(Basislijst!F$2:F$529,MATCH($G43,Basislijst!$D$2:$D$529,0)))</f>
        <v>SCHNEIDER Samantha</v>
      </c>
      <c r="J43" s="12">
        <f>J42+1</f>
        <v>193</v>
      </c>
      <c r="K43" s="12">
        <f>INDEX(Basislijst!I$2:I$529,MATCH($J43,Basislijst!$D$2:$D$529,0))</f>
      </c>
      <c r="L43" s="12" t="str">
        <f>CONCATENATE(INDEX(Basislijst!E$2:E$529,MATCH($J43,Basislijst!$D$2:$D$529,0))," ",INDEX(Basislijst!F$2:F$529,MATCH($J43,Basislijst!$D$2:$D$529,0)))</f>
        <v>HOGAN Joanne</v>
      </c>
      <c r="M43" s="12">
        <f>M42+1</f>
        <v>243</v>
      </c>
      <c r="N43" s="12">
        <f>INDEX(Basislijst!I$2:I$529,MATCH($M43,Basislijst!$D$2:$D$529,0))</f>
      </c>
      <c r="O43" s="12" t="str">
        <f>CONCATENATE(INDEX(Basislijst!E$2:E$529,MATCH($M43,Basislijst!$D$2:$D$529,0))," ",INDEX(Basislijst!F$2:F$529,MATCH($M43,Basislijst!$D$2:$D$529,0)))</f>
        <v>GEBHARDT Elke</v>
      </c>
      <c r="P43" s="12">
        <f>P42+1</f>
        <v>293</v>
      </c>
      <c r="Q43" s="12">
        <f>INDEX(Basislijst!I$2:I$529,MATCH($P43,Basislijst!$D$2:$D$529,0))</f>
      </c>
      <c r="R43" s="12" t="str">
        <f>CONCATENATE(INDEX(Basislijst!E$2:E$529,MATCH($P43,Basislijst!$D$2:$D$529,0))," ",INDEX(Basislijst!F$2:F$529,MATCH($P43,Basislijst!$D$2:$D$529,0)))</f>
        <v>VEGHEL Sandra van </v>
      </c>
    </row>
    <row r="44" spans="1:18" ht="12.75">
      <c r="A44" s="12">
        <f>A43+1</f>
        <v>44</v>
      </c>
      <c r="B44" s="12" t="str">
        <f>INDEX(Basislijst!I$2:I$529,MATCH($A44,Basislijst!$D$2:$D$529,0))</f>
        <v>*</v>
      </c>
      <c r="C44" s="12" t="str">
        <f>CONCATENATE(INDEX(Basislijst!E$2:E$529,MATCH($A44,Basislijst!$D$2:$D$529,0))," ",INDEX(Basislijst!F$2:F$529,MATCH($A44,Basislijst!$D$2:$D$529,0)))</f>
        <v>LONGO BORGHINI Elisa</v>
      </c>
      <c r="D44" s="12">
        <f>D43+1</f>
        <v>94</v>
      </c>
      <c r="E44" s="12">
        <f>INDEX(Basislijst!I$2:I$529,MATCH($D44,Basislijst!$D$2:$D$529,0))</f>
      </c>
      <c r="F44" s="12" t="str">
        <f>CONCATENATE(INDEX(Basislijst!E$2:E$529,MATCH($D44,Basislijst!$D$2:$D$529,0))," ",INDEX(Basislijst!F$2:F$529,MATCH($D44,Basislijst!$D$2:$D$529,0)))</f>
        <v>SOEPENBERG Rylana</v>
      </c>
      <c r="G44" s="12">
        <f>G43+1</f>
        <v>144</v>
      </c>
      <c r="H44" s="12">
        <f>INDEX(Basislijst!I$2:I$529,MATCH($G44,Basislijst!$D$2:$D$529,0))</f>
      </c>
      <c r="I44" s="12" t="str">
        <f>CONCATENATE(INDEX(Basislijst!E$2:E$529,MATCH($G44,Basislijst!$D$2:$D$529,0))," ",INDEX(Basislijst!F$2:F$529,MATCH($G44,Basislijst!$D$2:$D$529,0)))</f>
        <v>PURCELL Jennifer</v>
      </c>
      <c r="J44" s="12">
        <f>J43+1</f>
        <v>194</v>
      </c>
      <c r="K44" s="12">
        <f>INDEX(Basislijst!I$2:I$529,MATCH($J44,Basislijst!$D$2:$D$529,0))</f>
      </c>
      <c r="L44" s="12" t="str">
        <f>CONCATENATE(INDEX(Basislijst!E$2:E$529,MATCH($J44,Basislijst!$D$2:$D$529,0))," ",INDEX(Basislijst!F$2:F$529,MATCH($J44,Basislijst!$D$2:$D$529,0)))</f>
        <v>SANCHIS Anna</v>
      </c>
      <c r="M44" s="12">
        <f>M43+1</f>
        <v>244</v>
      </c>
      <c r="N44" s="12" t="str">
        <f>INDEX(Basislijst!I$2:I$529,MATCH($M44,Basislijst!$D$2:$D$529,0))</f>
        <v>*</v>
      </c>
      <c r="O44" s="12" t="str">
        <f>CONCATENATE(INDEX(Basislijst!E$2:E$529,MATCH($M44,Basislijst!$D$2:$D$529,0))," ",INDEX(Basislijst!F$2:F$529,MATCH($M44,Basislijst!$D$2:$D$529,0)))</f>
        <v>BUBNER Janine</v>
      </c>
      <c r="P44" s="12">
        <f>P43+1</f>
        <v>294</v>
      </c>
      <c r="Q44" s="12">
        <f>INDEX(Basislijst!I$2:I$529,MATCH($P44,Basislijst!$D$2:$D$529,0))</f>
      </c>
      <c r="R44" s="12" t="str">
        <f>CONCATENATE(INDEX(Basislijst!E$2:E$529,MATCH($P44,Basislijst!$D$2:$D$529,0))," ",INDEX(Basislijst!F$2:F$529,MATCH($P44,Basislijst!$D$2:$D$529,0)))</f>
        <v>WIGBOLD Juliette </v>
      </c>
    </row>
    <row r="45" spans="1:18" ht="12.75">
      <c r="A45" s="12">
        <f>A44+1</f>
        <v>45</v>
      </c>
      <c r="B45" s="12">
        <f>INDEX(Basislijst!I$2:I$529,MATCH($A45,Basislijst!$D$2:$D$529,0))</f>
      </c>
      <c r="C45" s="12" t="str">
        <f>CONCATENATE(INDEX(Basislijst!E$2:E$529,MATCH($A45,Basislijst!$D$2:$D$529,0))," ",INDEX(Basislijst!F$2:F$529,MATCH($A45,Basislijst!$D$2:$D$529,0)))</f>
        <v>NØSTVOLD Lise</v>
      </c>
      <c r="D45" s="12">
        <f>D44+1</f>
        <v>95</v>
      </c>
      <c r="E45" s="12">
        <f>INDEX(Basislijst!I$2:I$529,MATCH($D45,Basislijst!$D$2:$D$529,0))</f>
      </c>
      <c r="F45" s="12" t="str">
        <f>CONCATENATE(INDEX(Basislijst!E$2:E$529,MATCH($D45,Basislijst!$D$2:$D$529,0))," ",INDEX(Basislijst!F$2:F$529,MATCH($D45,Basislijst!$D$2:$D$529,0)))</f>
        <v>LAUDY Jeanine</v>
      </c>
      <c r="G45" s="12">
        <f>G44+1</f>
        <v>145</v>
      </c>
      <c r="H45" s="12">
        <f>INDEX(Basislijst!I$2:I$529,MATCH($G45,Basislijst!$D$2:$D$529,0))</f>
      </c>
      <c r="I45" s="12" t="str">
        <f>CONCATENATE(INDEX(Basislijst!E$2:E$529,MATCH($G45,Basislijst!$D$2:$D$529,0))," ",INDEX(Basislijst!F$2:F$529,MATCH($G45,Basislijst!$D$2:$D$529,0)))</f>
        <v>WHEELER Jennifer</v>
      </c>
      <c r="J45" s="12">
        <f>J44+1</f>
        <v>195</v>
      </c>
      <c r="K45" s="12" t="str">
        <f>INDEX(Basislijst!I$2:I$529,MATCH($J45,Basislijst!$D$2:$D$529,0))</f>
        <v>*</v>
      </c>
      <c r="L45" s="12" t="str">
        <f>CONCATENATE(INDEX(Basislijst!E$2:E$529,MATCH($J45,Basislijst!$D$2:$D$529,0))," ",INDEX(Basislijst!F$2:F$529,MATCH($J45,Basislijst!$D$2:$D$529,0)))</f>
        <v>SANTESTEBAN Ane</v>
      </c>
      <c r="M45" s="12">
        <f>M44+1</f>
        <v>245</v>
      </c>
      <c r="N45" s="12" t="str">
        <f>INDEX(Basislijst!I$2:I$529,MATCH($M45,Basislijst!$D$2:$D$529,0))</f>
        <v>*</v>
      </c>
      <c r="O45" s="12" t="str">
        <f>CONCATENATE(INDEX(Basislijst!E$2:E$529,MATCH($M45,Basislijst!$D$2:$D$529,0))," ",INDEX(Basislijst!F$2:F$529,MATCH($M45,Basislijst!$D$2:$D$529,0)))</f>
        <v>KÚLLMER Lisa</v>
      </c>
      <c r="P45" s="12">
        <f>P44+1</f>
        <v>295</v>
      </c>
      <c r="Q45" s="12">
        <f>INDEX(Basislijst!I$2:I$529,MATCH($P45,Basislijst!$D$2:$D$529,0))</f>
      </c>
      <c r="R45" s="12" t="str">
        <f>CONCATENATE(INDEX(Basislijst!E$2:E$529,MATCH($P45,Basislijst!$D$2:$D$529,0))," ",INDEX(Basislijst!F$2:F$529,MATCH($P45,Basislijst!$D$2:$D$529,0)))</f>
        <v>KOSTER Olivia </v>
      </c>
    </row>
    <row r="46" spans="1:18" ht="12.75">
      <c r="A46" s="12">
        <f>A45+1</f>
        <v>46</v>
      </c>
      <c r="B46" s="12">
        <f>INDEX(Basislijst!I$2:I$529,MATCH($A46,Basislijst!$D$2:$D$529,0))</f>
      </c>
      <c r="C46" s="12" t="str">
        <f>CONCATENATE(INDEX(Basislijst!E$2:E$529,MATCH($A46,Basislijst!$D$2:$D$529,0))," ",INDEX(Basislijst!F$2:F$529,MATCH($A46,Basislijst!$D$2:$D$529,0)))</f>
        <v> WÆRSTED Frøydis</v>
      </c>
      <c r="D46" s="12">
        <f>D45+1</f>
        <v>96</v>
      </c>
      <c r="E46" s="12">
        <f>INDEX(Basislijst!I$2:I$529,MATCH($D46,Basislijst!$D$2:$D$529,0))</f>
      </c>
      <c r="F46" s="12" t="str">
        <f>CONCATENATE(INDEX(Basislijst!E$2:E$529,MATCH($D46,Basislijst!$D$2:$D$529,0))," ",INDEX(Basislijst!F$2:F$529,MATCH($D46,Basislijst!$D$2:$D$529,0)))</f>
        <v>HORIK Sofie van</v>
      </c>
      <c r="G46" s="12">
        <f>G45+1</f>
        <v>146</v>
      </c>
      <c r="H46" s="12">
        <f>INDEX(Basislijst!I$2:I$529,MATCH($G46,Basislijst!$D$2:$D$529,0))</f>
      </c>
      <c r="I46" s="12" t="str">
        <f>CONCATENATE(INDEX(Basislijst!E$2:E$529,MATCH($G46,Basislijst!$D$2:$D$529,0))," ",INDEX(Basislijst!F$2:F$529,MATCH($G46,Basislijst!$D$2:$D$529,0)))</f>
        <v>HALL Lauren</v>
      </c>
      <c r="J46" s="12">
        <f>J45+1</f>
        <v>196</v>
      </c>
      <c r="K46" s="12" t="str">
        <f>INDEX(Basislijst!I$2:I$529,MATCH($J46,Basislijst!$D$2:$D$529,0))</f>
        <v>*</v>
      </c>
      <c r="L46" s="12" t="str">
        <f>CONCATENATE(INDEX(Basislijst!E$2:E$529,MATCH($J46,Basislijst!$D$2:$D$529,0))," ",INDEX(Basislijst!F$2:F$529,MATCH($J46,Basislijst!$D$2:$D$529,0)))</f>
        <v>VILANOVA Laura</v>
      </c>
      <c r="M46" s="12">
        <f>M45+1</f>
        <v>246</v>
      </c>
      <c r="N46" s="12" t="str">
        <f>INDEX(Basislijst!I$2:I$529,MATCH($M46,Basislijst!$D$2:$D$529,0))</f>
        <v>*</v>
      </c>
      <c r="O46" s="12" t="str">
        <f>CONCATENATE(INDEX(Basislijst!E$2:E$529,MATCH($M46,Basislijst!$D$2:$D$529,0))," ",INDEX(Basislijst!F$2:F$529,MATCH($M46,Basislijst!$D$2:$D$529,0)))</f>
        <v>ZWICK Martina</v>
      </c>
      <c r="P46" s="12">
        <f>P45+1</f>
        <v>296</v>
      </c>
      <c r="Q46" s="12">
        <f>INDEX(Basislijst!I$2:I$529,MATCH($P46,Basislijst!$D$2:$D$529,0))</f>
      </c>
      <c r="R46" s="12" t="str">
        <f>CONCATENATE(INDEX(Basislijst!E$2:E$529,MATCH($P46,Basislijst!$D$2:$D$529,0))," ",INDEX(Basislijst!F$2:F$529,MATCH($P46,Basislijst!$D$2:$D$529,0)))</f>
        <v>TURPIJN Laura </v>
      </c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36">
      <selection activeCell="C180" sqref="C180"/>
    </sheetView>
  </sheetViews>
  <sheetFormatPr defaultColWidth="9.140625" defaultRowHeight="12.75"/>
  <cols>
    <col min="1" max="1" width="9.140625" style="3" customWidth="1"/>
    <col min="2" max="2" width="36.8515625" style="15" customWidth="1"/>
    <col min="3" max="3" width="54.00390625" style="15" customWidth="1"/>
    <col min="4" max="4" width="9.140625" style="15" customWidth="1"/>
    <col min="5" max="5" width="18.140625" style="15" customWidth="1"/>
  </cols>
  <sheetData>
    <row r="1" spans="1:5" ht="12.75">
      <c r="A1" s="3">
        <v>1</v>
      </c>
      <c r="B1" s="14" t="str">
        <f>CONCATENATE(INDEX(Basislijst!E$2:E$529,MATCH($A1,Basislijst!$D$2:$D$529,0)),", ",INDEX(Basislijst!F$2:F$529,MATCH($A1,Basislijst!$D$2:$D$529,0)))</f>
        <v>ANTONSHINA, Tatiana</v>
      </c>
      <c r="C1" s="13" t="str">
        <f>INDEX(Basislijst!C$2:C$529,MATCH($A1,Basislijst!$D$2:$D$529,0))</f>
        <v>Stichting Rabo Women Cycling Team</v>
      </c>
      <c r="D1" s="13" t="str">
        <f>INDEX(Basislijst!H$2:H$529,MATCH($A1,Basislijst!$D$2:$D$529,0))</f>
        <v>RUS</v>
      </c>
      <c r="E1" s="13" t="str">
        <f>INDEX(Basislijst!G$2:G$529,MATCH($A1,Basislijst!$D$2:$D$529,0))</f>
        <v>RUS19820727</v>
      </c>
    </row>
    <row r="2" spans="1:5" ht="12.75">
      <c r="A2" s="3">
        <v>2</v>
      </c>
      <c r="B2" s="14" t="str">
        <f>CONCATENATE(INDEX(Basislijst!E$2:E$529,MATCH($A2,Basislijst!$D$2:$D$529,0)),", ",INDEX(Basislijst!F$2:F$529,MATCH($A2,Basislijst!$D$2:$D$529,0)))</f>
        <v>VOCHT, Liesbet de</v>
      </c>
      <c r="C2" s="13" t="str">
        <f>INDEX(Basislijst!C$2:C$529,MATCH($A2,Basislijst!$D$2:$D$529,0))</f>
        <v>Stichting Rabo Women Cycling Team</v>
      </c>
      <c r="D2" s="13" t="str">
        <f>INDEX(Basislijst!H$2:H$529,MATCH($A2,Basislijst!$D$2:$D$529,0))</f>
        <v>BEL</v>
      </c>
      <c r="E2" s="13" t="str">
        <f>INDEX(Basislijst!G$2:G$529,MATCH($A2,Basislijst!$D$2:$D$529,0))</f>
        <v>BEL19790105</v>
      </c>
    </row>
    <row r="3" spans="1:5" ht="12.75">
      <c r="A3" s="3">
        <v>3</v>
      </c>
      <c r="B3" s="14" t="str">
        <f>CONCATENATE(INDEX(Basislijst!E$2:E$529,MATCH($A3,Basislijst!$D$2:$D$529,0)),", ",INDEX(Basislijst!F$2:F$529,MATCH($A3,Basislijst!$D$2:$D$529,0)))</f>
        <v>DUSTER, Sarah</v>
      </c>
      <c r="C3" s="13" t="str">
        <f>INDEX(Basislijst!C$2:C$529,MATCH($A3,Basislijst!$D$2:$D$529,0))</f>
        <v>Stichting Rabo Women Cycling Team</v>
      </c>
      <c r="D3" s="13" t="str">
        <f>INDEX(Basislijst!H$2:H$529,MATCH($A3,Basislijst!$D$2:$D$529,0))</f>
        <v>GER</v>
      </c>
      <c r="E3" s="13" t="str">
        <f>INDEX(Basislijst!G$2:G$529,MATCH($A3,Basislijst!$D$2:$D$529,0))</f>
        <v>GER19820710</v>
      </c>
    </row>
    <row r="4" spans="1:5" ht="12.75">
      <c r="A4" s="3">
        <v>4</v>
      </c>
      <c r="B4" s="14" t="str">
        <f>CONCATENATE(INDEX(Basislijst!E$2:E$529,MATCH($A4,Basislijst!$D$2:$D$529,0)),", ",INDEX(Basislijst!F$2:F$529,MATCH($A4,Basislijst!$D$2:$D$529,0)))</f>
        <v>SLAPPENDEL, Iris</v>
      </c>
      <c r="C4" s="13" t="str">
        <f>INDEX(Basislijst!C$2:C$529,MATCH($A4,Basislijst!$D$2:$D$529,0))</f>
        <v>Stichting Rabo Women Cycling Team</v>
      </c>
      <c r="D4" s="13" t="str">
        <f>INDEX(Basislijst!H$2:H$529,MATCH($A4,Basislijst!$D$2:$D$529,0))</f>
        <v>NED</v>
      </c>
      <c r="E4" s="13" t="str">
        <f>INDEX(Basislijst!G$2:G$529,MATCH($A4,Basislijst!$D$2:$D$529,0))</f>
        <v>NED19850218</v>
      </c>
    </row>
    <row r="5" spans="1:5" ht="12.75">
      <c r="A5" s="3">
        <v>5</v>
      </c>
      <c r="B5" s="14" t="str">
        <f>CONCATENATE(INDEX(Basislijst!E$2:E$529,MATCH($A5,Basislijst!$D$2:$D$529,0)),", ",INDEX(Basislijst!F$2:F$529,MATCH($A5,Basislijst!$D$2:$D$529,0)))</f>
        <v>VLEUTEN, Annemiek van</v>
      </c>
      <c r="C5" s="13" t="str">
        <f>INDEX(Basislijst!C$2:C$529,MATCH($A5,Basislijst!$D$2:$D$529,0))</f>
        <v>Stichting Rabo Women Cycling Team</v>
      </c>
      <c r="D5" s="13" t="str">
        <f>INDEX(Basislijst!H$2:H$529,MATCH($A5,Basislijst!$D$2:$D$529,0))</f>
        <v>NED</v>
      </c>
      <c r="E5" s="13" t="str">
        <f>INDEX(Basislijst!G$2:G$529,MATCH($A5,Basislijst!$D$2:$D$529,0))</f>
        <v>NED19821008</v>
      </c>
    </row>
    <row r="6" spans="1:5" ht="12.75">
      <c r="A6" s="3">
        <v>6</v>
      </c>
      <c r="B6" s="14" t="str">
        <f>CONCATENATE(INDEX(Basislijst!E$2:E$529,MATCH($A6,Basislijst!$D$2:$D$529,0)),", ",INDEX(Basislijst!F$2:F$529,MATCH($A6,Basislijst!$D$2:$D$529,0)))</f>
        <v>VOS, Marianne</v>
      </c>
      <c r="C6" s="13" t="str">
        <f>INDEX(Basislijst!C$2:C$529,MATCH($A6,Basislijst!$D$2:$D$529,0))</f>
        <v>Stichting Rabo Women Cycling Team</v>
      </c>
      <c r="D6" s="13" t="str">
        <f>INDEX(Basislijst!H$2:H$529,MATCH($A6,Basislijst!$D$2:$D$529,0))</f>
        <v>NED</v>
      </c>
      <c r="E6" s="13" t="str">
        <f>INDEX(Basislijst!G$2:G$529,MATCH($A6,Basislijst!$D$2:$D$529,0))</f>
        <v>NED19870513</v>
      </c>
    </row>
    <row r="7" spans="1:5" ht="12.75">
      <c r="A7" s="3">
        <v>11</v>
      </c>
      <c r="B7" s="14" t="str">
        <f>CONCATENATE(INDEX(Basislijst!E$2:E$529,MATCH($A7,Basislijst!$D$2:$D$529,0)),", ",INDEX(Basislijst!F$2:F$529,MATCH($A7,Basislijst!$D$2:$D$529,0)))</f>
        <v>BECKER, Charlotte</v>
      </c>
      <c r="C7" s="13" t="str">
        <f>INDEX(Basislijst!C$2:C$529,MATCH($A7,Basislijst!$D$2:$D$529,0))</f>
        <v>Team Specialized Lululemon</v>
      </c>
      <c r="D7" s="13" t="str">
        <f>INDEX(Basislijst!H$2:H$529,MATCH($A7,Basislijst!$D$2:$D$529,0))</f>
        <v>GBR</v>
      </c>
      <c r="E7" s="13" t="str">
        <f>INDEX(Basislijst!G$2:G$529,MATCH($A7,Basislijst!$D$2:$D$529,0))</f>
        <v>GBR19830519</v>
      </c>
    </row>
    <row r="8" spans="1:5" ht="12.75">
      <c r="A8" s="3">
        <v>12</v>
      </c>
      <c r="B8" s="14" t="str">
        <f>CONCATENATE(INDEX(Basislijst!E$2:E$529,MATCH($A8,Basislijst!$D$2:$D$529,0)),", ",INDEX(Basislijst!F$2:F$529,MATCH($A8,Basislijst!$D$2:$D$529,0)))</f>
        <v>BRENNAUER, Lisa</v>
      </c>
      <c r="C8" s="13" t="str">
        <f>INDEX(Basislijst!C$2:C$529,MATCH($A8,Basislijst!$D$2:$D$529,0))</f>
        <v>Team Specialized Lululemon</v>
      </c>
      <c r="D8" s="13" t="str">
        <f>INDEX(Basislijst!H$2:H$529,MATCH($A8,Basislijst!$D$2:$D$529,0))</f>
        <v>GER</v>
      </c>
      <c r="E8" s="13" t="str">
        <f>INDEX(Basislijst!G$2:G$529,MATCH($A8,Basislijst!$D$2:$D$529,0))</f>
        <v>GER19880608</v>
      </c>
    </row>
    <row r="9" spans="1:5" ht="12.75">
      <c r="A9" s="3">
        <v>13</v>
      </c>
      <c r="B9" s="14" t="str">
        <f>CONCATENATE(INDEX(Basislijst!E$2:E$529,MATCH($A9,Basislijst!$D$2:$D$529,0)),", ",INDEX(Basislijst!F$2:F$529,MATCH($A9,Basislijst!$D$2:$D$529,0)))</f>
        <v>FAHLIN, Emilia</v>
      </c>
      <c r="C9" s="13" t="str">
        <f>INDEX(Basislijst!C$2:C$529,MATCH($A9,Basislijst!$D$2:$D$529,0))</f>
        <v>Team Specialized Lululemon</v>
      </c>
      <c r="D9" s="13" t="str">
        <f>INDEX(Basislijst!H$2:H$529,MATCH($A9,Basislijst!$D$2:$D$529,0))</f>
        <v>SWE</v>
      </c>
      <c r="E9" s="13" t="str">
        <f>INDEX(Basislijst!G$2:G$529,MATCH($A9,Basislijst!$D$2:$D$529,0))</f>
        <v>SWE19881024</v>
      </c>
    </row>
    <row r="10" spans="1:5" ht="12.75">
      <c r="A10" s="3">
        <v>14</v>
      </c>
      <c r="B10" s="14" t="str">
        <f>CONCATENATE(INDEX(Basislijst!E$2:E$529,MATCH($A10,Basislijst!$D$2:$D$529,0)),", ",INDEX(Basislijst!F$2:F$529,MATCH($A10,Basislijst!$D$2:$D$529,0)))</f>
        <v>DIJK, Ellen van</v>
      </c>
      <c r="C10" s="13" t="str">
        <f>INDEX(Basislijst!C$2:C$529,MATCH($A10,Basislijst!$D$2:$D$529,0))</f>
        <v>Team Specialized Lululemon</v>
      </c>
      <c r="D10" s="13" t="str">
        <f>INDEX(Basislijst!H$2:H$529,MATCH($A10,Basislijst!$D$2:$D$529,0))</f>
        <v>NED</v>
      </c>
      <c r="E10" s="13" t="str">
        <f>INDEX(Basislijst!G$2:G$529,MATCH($A10,Basislijst!$D$2:$D$529,0))</f>
        <v>NED19870211</v>
      </c>
    </row>
    <row r="11" spans="1:5" ht="12.75">
      <c r="A11" s="3">
        <v>15</v>
      </c>
      <c r="B11" s="14" t="str">
        <f>CONCATENATE(INDEX(Basislijst!E$2:E$529,MATCH($A11,Basislijst!$D$2:$D$529,0)),", ",INDEX(Basislijst!F$2:F$529,MATCH($A11,Basislijst!$D$2:$D$529,0)))</f>
        <v>WORRACK, Trixi</v>
      </c>
      <c r="C11" s="13" t="str">
        <f>INDEX(Basislijst!C$2:C$529,MATCH($A11,Basislijst!$D$2:$D$529,0))</f>
        <v>Team Specialized Lululemon</v>
      </c>
      <c r="D11" s="13" t="str">
        <f>INDEX(Basislijst!H$2:H$529,MATCH($A11,Basislijst!$D$2:$D$529,0))</f>
        <v>GER</v>
      </c>
      <c r="E11" s="13" t="str">
        <f>INDEX(Basislijst!G$2:G$529,MATCH($A11,Basislijst!$D$2:$D$529,0))</f>
        <v>GER19810928</v>
      </c>
    </row>
    <row r="12" spans="1:5" ht="12.75">
      <c r="A12" s="3">
        <v>16</v>
      </c>
      <c r="B12" s="14" t="str">
        <f>CONCATENATE(INDEX(Basislijst!E$2:E$529,MATCH($A12,Basislijst!$D$2:$D$529,0)),", ",INDEX(Basislijst!F$2:F$529,MATCH($A12,Basislijst!$D$2:$D$529,0)))</f>
        <v>HOSKING, Chloe</v>
      </c>
      <c r="C12" s="13" t="str">
        <f>INDEX(Basislijst!C$2:C$529,MATCH($A12,Basislijst!$D$2:$D$529,0))</f>
        <v>Team Specialized Lululemon</v>
      </c>
      <c r="D12" s="13" t="str">
        <f>INDEX(Basislijst!H$2:H$529,MATCH($A12,Basislijst!$D$2:$D$529,0))</f>
        <v>AUS</v>
      </c>
      <c r="E12" s="13" t="str">
        <f>INDEX(Basislijst!G$2:G$529,MATCH($A12,Basislijst!$D$2:$D$529,0))</f>
        <v>AUS19901001</v>
      </c>
    </row>
    <row r="13" spans="1:5" ht="12.75">
      <c r="A13" s="3">
        <v>21</v>
      </c>
      <c r="B13" s="14" t="str">
        <f>CONCATENATE(INDEX(Basislijst!E$2:E$529,MATCH($A13,Basislijst!$D$2:$D$529,0)),", ",INDEX(Basislijst!F$2:F$529,MATCH($A13,Basislijst!$D$2:$D$529,0)))</f>
        <v>WANROOIJ, Marieke</v>
      </c>
      <c r="C13" s="13" t="str">
        <f>INDEX(Basislijst!C$2:C$529,MATCH($A13,Basislijst!$D$2:$D$529,0))</f>
        <v>AA-Drink LEontien.nl Cycling team.</v>
      </c>
      <c r="D13" s="13" t="str">
        <f>INDEX(Basislijst!H$2:H$529,MATCH($A13,Basislijst!$D$2:$D$529,0))</f>
        <v>NED</v>
      </c>
      <c r="E13" s="13" t="str">
        <f>INDEX(Basislijst!G$2:G$529,MATCH($A13,Basislijst!$D$2:$D$529,0))</f>
        <v>NED 19790705</v>
      </c>
    </row>
    <row r="14" spans="1:5" ht="12.75">
      <c r="A14" s="3">
        <v>22</v>
      </c>
      <c r="B14" s="14" t="str">
        <f>CONCATENATE(INDEX(Basislijst!E$2:E$529,MATCH($A14,Basislijst!$D$2:$D$529,0)),", ",INDEX(Basislijst!F$2:F$529,MATCH($A14,Basislijst!$D$2:$D$529,0)))</f>
        <v>OLSSON, Madelene</v>
      </c>
      <c r="C14" s="13" t="str">
        <f>INDEX(Basislijst!C$2:C$529,MATCH($A14,Basislijst!$D$2:$D$529,0))</f>
        <v>AA-Drink LEontien.nl Cycling team.</v>
      </c>
      <c r="D14" s="13" t="str">
        <f>INDEX(Basislijst!H$2:H$529,MATCH($A14,Basislijst!$D$2:$D$529,0))</f>
        <v>SWE</v>
      </c>
      <c r="E14" s="13" t="str">
        <f>INDEX(Basislijst!G$2:G$529,MATCH($A14,Basislijst!$D$2:$D$529,0))</f>
        <v>SWE 19821114</v>
      </c>
    </row>
    <row r="15" spans="1:5" ht="12.75">
      <c r="A15" s="3">
        <v>23</v>
      </c>
      <c r="B15" s="14" t="str">
        <f>CONCATENATE(INDEX(Basislijst!E$2:E$529,MATCH($A15,Basislijst!$D$2:$D$529,0)),", ",INDEX(Basislijst!F$2:F$529,MATCH($A15,Basislijst!$D$2:$D$529,0)))</f>
        <v>OLDS, Schelly </v>
      </c>
      <c r="C15" s="13" t="str">
        <f>INDEX(Basislijst!C$2:C$529,MATCH($A15,Basislijst!$D$2:$D$529,0))</f>
        <v>AA-Drink LEontien.nl Cycling team.</v>
      </c>
      <c r="D15" s="13" t="str">
        <f>INDEX(Basislijst!H$2:H$529,MATCH($A15,Basislijst!$D$2:$D$529,0))</f>
        <v>SWE</v>
      </c>
      <c r="E15" s="13" t="str">
        <f>INDEX(Basislijst!G$2:G$529,MATCH($A15,Basislijst!$D$2:$D$529,0))</f>
        <v>SWE 19821114</v>
      </c>
    </row>
    <row r="16" spans="1:5" ht="12.75">
      <c r="A16" s="3">
        <v>24</v>
      </c>
      <c r="B16" s="14" t="str">
        <f>CONCATENATE(INDEX(Basislijst!E$2:E$529,MATCH($A16,Basislijst!$D$2:$D$529,0)),", ",INDEX(Basislijst!F$2:F$529,MATCH($A16,Basislijst!$D$2:$D$529,0)))</f>
        <v>ARMISTEAD, Elizabeth</v>
      </c>
      <c r="C16" s="13" t="str">
        <f>INDEX(Basislijst!C$2:C$529,MATCH($A16,Basislijst!$D$2:$D$529,0))</f>
        <v>AA-Drink LEontien.nl Cycling team.</v>
      </c>
      <c r="D16" s="13" t="str">
        <f>INDEX(Basislijst!H$2:H$529,MATCH($A16,Basislijst!$D$2:$D$529,0))</f>
        <v>GBR</v>
      </c>
      <c r="E16" s="13" t="str">
        <f>INDEX(Basislijst!G$2:G$529,MATCH($A16,Basislijst!$D$2:$D$529,0))</f>
        <v>GBR 19881218</v>
      </c>
    </row>
    <row r="17" spans="1:5" ht="12.75">
      <c r="A17" s="3">
        <v>25</v>
      </c>
      <c r="B17" s="14" t="str">
        <f>CONCATENATE(INDEX(Basislijst!E$2:E$529,MATCH($A17,Basislijst!$D$2:$D$529,0)),", ",INDEX(Basislijst!F$2:F$529,MATCH($A17,Basislijst!$D$2:$D$529,0)))</f>
        <v>SODERBERG, Isabelle </v>
      </c>
      <c r="C17" s="13" t="str">
        <f>INDEX(Basislijst!C$2:C$529,MATCH($A17,Basislijst!$D$2:$D$529,0))</f>
        <v>AA-Drink LEontien.nl Cycling team.</v>
      </c>
      <c r="D17" s="13" t="str">
        <f>INDEX(Basislijst!H$2:H$529,MATCH($A17,Basislijst!$D$2:$D$529,0))</f>
        <v>SWE</v>
      </c>
      <c r="E17" s="13" t="str">
        <f>INDEX(Basislijst!G$2:G$529,MATCH($A17,Basislijst!$D$2:$D$529,0))</f>
        <v>SWE 19890528</v>
      </c>
    </row>
    <row r="18" spans="1:5" ht="12.75">
      <c r="A18" s="3">
        <v>26</v>
      </c>
      <c r="B18" s="14" t="str">
        <f>CONCATENATE(INDEX(Basislijst!E$2:E$529,MATCH($A18,Basislijst!$D$2:$D$529,0)),", ",INDEX(Basislijst!F$2:F$529,MATCH($A18,Basislijst!$D$2:$D$529,0)))</f>
        <v>WILD, Kirsten</v>
      </c>
      <c r="C18" s="13" t="str">
        <f>INDEX(Basislijst!C$2:C$529,MATCH($A18,Basislijst!$D$2:$D$529,0))</f>
        <v>AA-Drink LEontien.nl Cycling team.</v>
      </c>
      <c r="D18" s="13" t="str">
        <f>INDEX(Basislijst!H$2:H$529,MATCH($A18,Basislijst!$D$2:$D$529,0))</f>
        <v>NED</v>
      </c>
      <c r="E18" s="13" t="str">
        <f>INDEX(Basislijst!G$2:G$529,MATCH($A18,Basislijst!$D$2:$D$529,0))</f>
        <v>NED19821015</v>
      </c>
    </row>
    <row r="19" spans="1:5" ht="12.75">
      <c r="A19" s="3">
        <v>31</v>
      </c>
      <c r="B19" s="14" t="str">
        <f>CONCATENATE(INDEX(Basislijst!E$2:E$529,MATCH($A19,Basislijst!$D$2:$D$529,0)),", ",INDEX(Basislijst!F$2:F$529,MATCH($A19,Basislijst!$D$2:$D$529,0)))</f>
        <v>GUNNEWIJK, Loes</v>
      </c>
      <c r="C19" s="13" t="str">
        <f>INDEX(Basislijst!C$2:C$529,MATCH($A19,Basislijst!$D$2:$D$529,0))</f>
        <v>Greenedge AIS</v>
      </c>
      <c r="D19" s="13" t="str">
        <f>INDEX(Basislijst!H$2:H$529,MATCH($A19,Basislijst!$D$2:$D$529,0))</f>
        <v>NED</v>
      </c>
      <c r="E19" s="13" t="str">
        <f>INDEX(Basislijst!G$2:G$529,MATCH($A19,Basislijst!$D$2:$D$529,0))</f>
        <v>NED19801127</v>
      </c>
    </row>
    <row r="20" spans="1:5" ht="12.75">
      <c r="A20" s="3">
        <v>32</v>
      </c>
      <c r="B20" s="14" t="str">
        <f>CONCATENATE(INDEX(Basislijst!E$2:E$529,MATCH($A20,Basislijst!$D$2:$D$529,0)),", ",INDEX(Basislijst!F$2:F$529,MATCH($A20,Basislijst!$D$2:$D$529,0)))</f>
        <v>RHODES, Alexis</v>
      </c>
      <c r="C20" s="13" t="str">
        <f>INDEX(Basislijst!C$2:C$529,MATCH($A20,Basislijst!$D$2:$D$529,0))</f>
        <v>Greenedge AIS</v>
      </c>
      <c r="D20" s="13" t="str">
        <f>INDEX(Basislijst!H$2:H$529,MATCH($A20,Basislijst!$D$2:$D$529,0))</f>
        <v>AUS</v>
      </c>
      <c r="E20" s="13" t="str">
        <f>INDEX(Basislijst!G$2:G$529,MATCH($A20,Basislijst!$D$2:$D$529,0))</f>
        <v>AUS19841201</v>
      </c>
    </row>
    <row r="21" spans="1:5" ht="12.75">
      <c r="A21" s="3">
        <v>33</v>
      </c>
      <c r="B21" s="14" t="str">
        <f>CONCATENATE(INDEX(Basislijst!E$2:E$529,MATCH($A21,Basislijst!$D$2:$D$529,0)),", ",INDEX(Basislijst!F$2:F$529,MATCH($A21,Basislijst!$D$2:$D$529,0)))</f>
        <v>MACLEAN, Jessie</v>
      </c>
      <c r="C21" s="13" t="str">
        <f>INDEX(Basislijst!C$2:C$529,MATCH($A21,Basislijst!$D$2:$D$529,0))</f>
        <v>Greenedge AIS</v>
      </c>
      <c r="D21" s="13" t="str">
        <f>INDEX(Basislijst!H$2:H$529,MATCH($A21,Basislijst!$D$2:$D$529,0))</f>
        <v>AUS</v>
      </c>
      <c r="E21" s="13" t="str">
        <f>INDEX(Basislijst!G$2:G$529,MATCH($A21,Basislijst!$D$2:$D$529,0))</f>
        <v>AUS19851017</v>
      </c>
    </row>
    <row r="22" spans="1:5" ht="12.75">
      <c r="A22" s="3">
        <v>34</v>
      </c>
      <c r="B22" s="14" t="str">
        <f>CONCATENATE(INDEX(Basislijst!E$2:E$529,MATCH($A22,Basislijst!$D$2:$D$529,0)),", ",INDEX(Basislijst!F$2:F$529,MATCH($A22,Basislijst!$D$2:$D$529,0)))</f>
        <v>SPRATT, Amanda</v>
      </c>
      <c r="C22" s="13" t="str">
        <f>INDEX(Basislijst!C$2:C$529,MATCH($A22,Basislijst!$D$2:$D$529,0))</f>
        <v>Greenedge AIS</v>
      </c>
      <c r="D22" s="13" t="str">
        <f>INDEX(Basislijst!H$2:H$529,MATCH($A22,Basislijst!$D$2:$D$529,0))</f>
        <v>AUS</v>
      </c>
      <c r="E22" s="13" t="str">
        <f>INDEX(Basislijst!G$2:G$529,MATCH($A22,Basislijst!$D$2:$D$529,0))</f>
        <v>AUS19870917</v>
      </c>
    </row>
    <row r="23" spans="1:5" ht="12.75">
      <c r="A23" s="3">
        <v>35</v>
      </c>
      <c r="B23" s="14" t="str">
        <f>CONCATENATE(INDEX(Basislijst!E$2:E$529,MATCH($A23,Basislijst!$D$2:$D$529,0)),", ",INDEX(Basislijst!F$2:F$529,MATCH($A23,Basislijst!$D$2:$D$529,0)))</f>
        <v>FRY, Rowena</v>
      </c>
      <c r="C23" s="13" t="str">
        <f>INDEX(Basislijst!C$2:C$529,MATCH($A23,Basislijst!$D$2:$D$529,0))</f>
        <v>Greenedge AIS</v>
      </c>
      <c r="D23" s="13" t="str">
        <f>INDEX(Basislijst!H$2:H$529,MATCH($A23,Basislijst!$D$2:$D$529,0))</f>
        <v>AUS</v>
      </c>
      <c r="E23" s="13" t="str">
        <f>INDEX(Basislijst!G$2:G$529,MATCH($A23,Basislijst!$D$2:$D$529,0))</f>
        <v>AUS19821208</v>
      </c>
    </row>
    <row r="24" spans="1:5" ht="12.75">
      <c r="A24" s="3">
        <v>36</v>
      </c>
      <c r="B24" s="14" t="str">
        <f>CONCATENATE(INDEX(Basislijst!E$2:E$529,MATCH($A24,Basislijst!$D$2:$D$529,0)),", ",INDEX(Basislijst!F$2:F$529,MATCH($A24,Basislijst!$D$2:$D$529,0)))</f>
        <v>ARNDT, Judith</v>
      </c>
      <c r="C24" s="13" t="str">
        <f>INDEX(Basislijst!C$2:C$529,MATCH($A24,Basislijst!$D$2:$D$529,0))</f>
        <v>Greenedge AIS</v>
      </c>
      <c r="D24" s="13" t="str">
        <f>INDEX(Basislijst!H$2:H$529,MATCH($A24,Basislijst!$D$2:$D$529,0))</f>
        <v>GER</v>
      </c>
      <c r="E24" s="13" t="str">
        <f>INDEX(Basislijst!G$2:G$529,MATCH($A24,Basislijst!$D$2:$D$529,0))</f>
        <v>GER19760723</v>
      </c>
    </row>
    <row r="25" spans="1:5" ht="12.75">
      <c r="A25" s="3">
        <v>41</v>
      </c>
      <c r="B25" s="14" t="str">
        <f>CONCATENATE(INDEX(Basislijst!E$2:E$529,MATCH($A25,Basislijst!$D$2:$D$529,0)),", ",INDEX(Basislijst!F$2:F$529,MATCH($A25,Basislijst!$D$2:$D$529,0)))</f>
        <v>JOHANSSON, Emma</v>
      </c>
      <c r="C25" s="13" t="str">
        <f>INDEX(Basislijst!C$2:C$529,MATCH($A25,Basislijst!$D$2:$D$529,0))</f>
        <v>Hitec Products Mistral Home Cycling Team</v>
      </c>
      <c r="D25" s="13" t="str">
        <f>INDEX(Basislijst!H$2:H$529,MATCH($A25,Basislijst!$D$2:$D$529,0))</f>
        <v>SWE</v>
      </c>
      <c r="E25" s="13" t="str">
        <f>INDEX(Basislijst!G$2:G$529,MATCH($A25,Basislijst!$D$2:$D$529,0))</f>
        <v>SWE19830923</v>
      </c>
    </row>
    <row r="26" spans="1:5" ht="12.75">
      <c r="A26" s="3">
        <v>42</v>
      </c>
      <c r="B26" s="14" t="str">
        <f>CONCATENATE(INDEX(Basislijst!E$2:E$529,MATCH($A26,Basislijst!$D$2:$D$529,0)),", ",INDEX(Basislijst!F$2:F$529,MATCH($A26,Basislijst!$D$2:$D$529,0)))</f>
        <v>MUSTONEN, Sara</v>
      </c>
      <c r="C26" s="13" t="str">
        <f>INDEX(Basislijst!C$2:C$529,MATCH($A26,Basislijst!$D$2:$D$529,0))</f>
        <v>Hitec Products Mistral Home Cycling Team</v>
      </c>
      <c r="D26" s="13" t="str">
        <f>INDEX(Basislijst!H$2:H$529,MATCH($A26,Basislijst!$D$2:$D$529,0))</f>
        <v>SWE</v>
      </c>
      <c r="E26" s="13" t="str">
        <f>INDEX(Basislijst!G$2:G$529,MATCH($A26,Basislijst!$D$2:$D$529,0))</f>
        <v>SWE19810208</v>
      </c>
    </row>
    <row r="27" spans="1:5" ht="12.75">
      <c r="A27" s="3">
        <v>43</v>
      </c>
      <c r="B27" s="14" t="str">
        <f>CONCATENATE(INDEX(Basislijst!E$2:E$529,MATCH($A27,Basislijst!$D$2:$D$529,0)),", ",INDEX(Basislijst!F$2:F$529,MATCH($A27,Basislijst!$D$2:$D$529,0)))</f>
        <v>MOBERG, Emilie</v>
      </c>
      <c r="C27" s="13" t="str">
        <f>INDEX(Basislijst!C$2:C$529,MATCH($A27,Basislijst!$D$2:$D$529,0))</f>
        <v>Hitec Products Mistral Home Cycling Team</v>
      </c>
      <c r="D27" s="13" t="str">
        <f>INDEX(Basislijst!H$2:H$529,MATCH($A27,Basislijst!$D$2:$D$529,0))</f>
        <v>NOR</v>
      </c>
      <c r="E27" s="13" t="str">
        <f>INDEX(Basislijst!G$2:G$529,MATCH($A27,Basislijst!$D$2:$D$529,0))</f>
        <v>NOR19910712</v>
      </c>
    </row>
    <row r="28" spans="1:5" ht="12.75">
      <c r="A28" s="3">
        <v>44</v>
      </c>
      <c r="B28" s="14" t="str">
        <f>CONCATENATE(INDEX(Basislijst!E$2:E$529,MATCH($A28,Basislijst!$D$2:$D$529,0)),", ",INDEX(Basislijst!F$2:F$529,MATCH($A28,Basislijst!$D$2:$D$529,0)))</f>
        <v>LONGO BORGHINI, Elisa</v>
      </c>
      <c r="C28" s="13" t="str">
        <f>INDEX(Basislijst!C$2:C$529,MATCH($A28,Basislijst!$D$2:$D$529,0))</f>
        <v>Hitec Products Mistral Home Cycling Team</v>
      </c>
      <c r="D28" s="13" t="str">
        <f>INDEX(Basislijst!H$2:H$529,MATCH($A28,Basislijst!$D$2:$D$529,0))</f>
        <v>ITA</v>
      </c>
      <c r="E28" s="13" t="str">
        <f>INDEX(Basislijst!G$2:G$529,MATCH($A28,Basislijst!$D$2:$D$529,0))</f>
        <v>ITA19911012</v>
      </c>
    </row>
    <row r="29" spans="1:5" ht="12.75">
      <c r="A29" s="3">
        <v>45</v>
      </c>
      <c r="B29" s="14" t="str">
        <f>CONCATENATE(INDEX(Basislijst!E$2:E$529,MATCH($A29,Basislijst!$D$2:$D$529,0)),", ",INDEX(Basislijst!F$2:F$529,MATCH($A29,Basislijst!$D$2:$D$529,0)))</f>
        <v>NØSTVOLD, Lise</v>
      </c>
      <c r="C29" s="13" t="str">
        <f>INDEX(Basislijst!C$2:C$529,MATCH($A29,Basislijst!$D$2:$D$529,0))</f>
        <v>Hitec Products Mistral Home Cycling Team</v>
      </c>
      <c r="D29" s="13" t="str">
        <f>INDEX(Basislijst!H$2:H$529,MATCH($A29,Basislijst!$D$2:$D$529,0))</f>
        <v>NOR</v>
      </c>
      <c r="E29" s="13" t="str">
        <f>INDEX(Basislijst!G$2:G$529,MATCH($A29,Basislijst!$D$2:$D$529,0))</f>
        <v>NOR19870214</v>
      </c>
    </row>
    <row r="30" spans="1:5" ht="12.75">
      <c r="A30" s="3">
        <v>46</v>
      </c>
      <c r="B30" s="14" t="str">
        <f>CONCATENATE(INDEX(Basislijst!E$2:E$529,MATCH($A30,Basislijst!$D$2:$D$529,0)),", ",INDEX(Basislijst!F$2:F$529,MATCH($A30,Basislijst!$D$2:$D$529,0)))</f>
        <v> WÆRSTED, Frøydis</v>
      </c>
      <c r="C30" s="13" t="str">
        <f>INDEX(Basislijst!C$2:C$529,MATCH($A30,Basislijst!$D$2:$D$529,0))</f>
        <v>Hitec Products Mistral Home Cycling Team</v>
      </c>
      <c r="D30" s="13" t="str">
        <f>INDEX(Basislijst!H$2:H$529,MATCH($A30,Basislijst!$D$2:$D$529,0))</f>
        <v>NOR</v>
      </c>
      <c r="E30" s="13" t="str">
        <f>INDEX(Basislijst!G$2:G$529,MATCH($A30,Basislijst!$D$2:$D$529,0))</f>
        <v>NOR19870615</v>
      </c>
    </row>
    <row r="31" spans="1:5" ht="12.75">
      <c r="A31" s="3">
        <v>51</v>
      </c>
      <c r="B31" s="14" t="str">
        <f>CONCATENATE(INDEX(Basislijst!E$2:E$529,MATCH($A31,Basislijst!$D$2:$D$529,0)),", ",INDEX(Basislijst!F$2:F$529,MATCH($A31,Basislijst!$D$2:$D$529,0)))</f>
        <v>BORGATO, Giada</v>
      </c>
      <c r="C31" s="13" t="str">
        <f>INDEX(Basislijst!C$2:C$529,MATCH($A31,Basislijst!$D$2:$D$529,0))</f>
        <v>Diadora Pasta Zara</v>
      </c>
      <c r="D31" s="13" t="str">
        <f>INDEX(Basislijst!H$2:H$529,MATCH($A31,Basislijst!$D$2:$D$529,0))</f>
        <v>ITA</v>
      </c>
      <c r="E31" s="13" t="str">
        <f>INDEX(Basislijst!G$2:G$529,MATCH($A31,Basislijst!$D$2:$D$529,0))</f>
        <v>ITA19890615</v>
      </c>
    </row>
    <row r="32" spans="1:5" ht="12.75">
      <c r="A32" s="3">
        <v>52</v>
      </c>
      <c r="B32" s="14" t="str">
        <f>CONCATENATE(INDEX(Basislijst!E$2:E$529,MATCH($A32,Basislijst!$D$2:$D$529,0)),", ",INDEX(Basislijst!F$2:F$529,MATCH($A32,Basislijst!$D$2:$D$529,0)))</f>
        <v>BRONZINI, Giorgia</v>
      </c>
      <c r="C32" s="13" t="str">
        <f>INDEX(Basislijst!C$2:C$529,MATCH($A32,Basislijst!$D$2:$D$529,0))</f>
        <v>Diadora Pasta Zara</v>
      </c>
      <c r="D32" s="13" t="str">
        <f>INDEX(Basislijst!H$2:H$529,MATCH($A32,Basislijst!$D$2:$D$529,0))</f>
        <v>ITA</v>
      </c>
      <c r="E32" s="13" t="str">
        <f>INDEX(Basislijst!G$2:G$529,MATCH($A32,Basislijst!$D$2:$D$529,0))</f>
        <v>ITA19830806</v>
      </c>
    </row>
    <row r="33" spans="1:5" ht="12.75">
      <c r="A33" s="3">
        <v>53</v>
      </c>
      <c r="B33" s="14" t="str">
        <f>CONCATENATE(INDEX(Basislijst!E$2:E$529,MATCH($A33,Basislijst!$D$2:$D$529,0)),", ",INDEX(Basislijst!F$2:F$529,MATCH($A33,Basislijst!$D$2:$D$529,0)))</f>
        <v>CILVINAITE, Inga</v>
      </c>
      <c r="C33" s="13" t="str">
        <f>INDEX(Basislijst!C$2:C$529,MATCH($A33,Basislijst!$D$2:$D$529,0))</f>
        <v>Diadora Pasta Zara</v>
      </c>
      <c r="D33" s="13" t="str">
        <f>INDEX(Basislijst!H$2:H$529,MATCH($A33,Basislijst!$D$2:$D$529,0))</f>
        <v>LTU</v>
      </c>
      <c r="E33" s="13" t="str">
        <f>INDEX(Basislijst!G$2:G$529,MATCH($A33,Basislijst!$D$2:$D$529,0))</f>
        <v>LTU19860214</v>
      </c>
    </row>
    <row r="34" spans="1:5" ht="12.75">
      <c r="A34" s="3">
        <v>54</v>
      </c>
      <c r="B34" s="14" t="str">
        <f>CONCATENATE(INDEX(Basislijst!E$2:E$529,MATCH($A34,Basislijst!$D$2:$D$529,0)),", ",INDEX(Basislijst!F$2:F$529,MATCH($A34,Basislijst!$D$2:$D$529,0)))</f>
        <v>D'ETTORRE, Alessandra</v>
      </c>
      <c r="C34" s="13" t="str">
        <f>INDEX(Basislijst!C$2:C$529,MATCH($A34,Basislijst!$D$2:$D$529,0))</f>
        <v>Diadora Pasta Zara</v>
      </c>
      <c r="D34" s="13" t="str">
        <f>INDEX(Basislijst!H$2:H$529,MATCH($A34,Basislijst!$D$2:$D$529,0))</f>
        <v>ITA</v>
      </c>
      <c r="E34" s="13" t="str">
        <f>INDEX(Basislijst!G$2:G$529,MATCH($A34,Basislijst!$D$2:$D$529,0))</f>
        <v>ITA19780508</v>
      </c>
    </row>
    <row r="35" spans="1:5" ht="12.75">
      <c r="A35" s="3">
        <v>55</v>
      </c>
      <c r="B35" s="14" t="str">
        <f>CONCATENATE(INDEX(Basislijst!E$2:E$529,MATCH($A35,Basislijst!$D$2:$D$529,0)),", ",INDEX(Basislijst!F$2:F$529,MATCH($A35,Basislijst!$D$2:$D$529,0)))</f>
        <v>JANELIUNAITE, Edita</v>
      </c>
      <c r="C35" s="13" t="str">
        <f>INDEX(Basislijst!C$2:C$529,MATCH($A35,Basislijst!$D$2:$D$529,0))</f>
        <v>Diadora Pasta Zara</v>
      </c>
      <c r="D35" s="13" t="str">
        <f>INDEX(Basislijst!H$2:H$529,MATCH($A35,Basislijst!$D$2:$D$529,0))</f>
        <v>LTU</v>
      </c>
      <c r="E35" s="13" t="str">
        <f>INDEX(Basislijst!G$2:G$529,MATCH($A35,Basislijst!$D$2:$D$529,0))</f>
        <v>LTU19881216</v>
      </c>
    </row>
    <row r="36" spans="1:5" ht="12.75">
      <c r="A36" s="3">
        <v>56</v>
      </c>
      <c r="B36" s="14" t="str">
        <f>CONCATENATE(INDEX(Basislijst!E$2:E$529,MATCH($A36,Basislijst!$D$2:$D$529,0)),", ",INDEX(Basislijst!F$2:F$529,MATCH($A36,Basislijst!$D$2:$D$529,0)))</f>
        <v>SILINYTE, Agne</v>
      </c>
      <c r="C36" s="13" t="str">
        <f>INDEX(Basislijst!C$2:C$529,MATCH($A36,Basislijst!$D$2:$D$529,0))</f>
        <v>Diadora Pasta Zara</v>
      </c>
      <c r="D36" s="13" t="str">
        <f>INDEX(Basislijst!H$2:H$529,MATCH($A36,Basislijst!$D$2:$D$529,0))</f>
        <v>LTU</v>
      </c>
      <c r="E36" s="13" t="str">
        <f>INDEX(Basislijst!G$2:G$529,MATCH($A36,Basislijst!$D$2:$D$529,0))</f>
        <v>LTU19910412</v>
      </c>
    </row>
    <row r="37" spans="1:5" ht="12.75">
      <c r="A37" s="3">
        <v>61</v>
      </c>
      <c r="B37" s="14" t="str">
        <f>CONCATENATE(INDEX(Basislijst!E$2:E$529,MATCH($A37,Basislijst!$D$2:$D$529,0)),", ",INDEX(Basislijst!F$2:F$529,MATCH($A37,Basislijst!$D$2:$D$529,0)))</f>
        <v>FRAPPORTI, Simona</v>
      </c>
      <c r="C37" s="13" t="str">
        <f>INDEX(Basislijst!C$2:C$529,MATCH($A37,Basislijst!$D$2:$D$529,0))</f>
        <v>Be Pink </v>
      </c>
      <c r="D37" s="13" t="str">
        <f>INDEX(Basislijst!H$2:H$529,MATCH($A37,Basislijst!$D$2:$D$529,0))</f>
        <v>ITA</v>
      </c>
      <c r="E37" s="13" t="str">
        <f>INDEX(Basislijst!G$2:G$529,MATCH($A37,Basislijst!$D$2:$D$529,0))</f>
        <v>ITA19880714</v>
      </c>
    </row>
    <row r="38" spans="1:5" ht="12.75">
      <c r="A38" s="3">
        <v>62</v>
      </c>
      <c r="B38" s="14" t="str">
        <f>CONCATENATE(INDEX(Basislijst!E$2:E$529,MATCH($A38,Basislijst!$D$2:$D$529,0)),", ",INDEX(Basislijst!F$2:F$529,MATCH($A38,Basislijst!$D$2:$D$529,0)))</f>
        <v>PRESTI, Gloria</v>
      </c>
      <c r="C38" s="13" t="str">
        <f>INDEX(Basislijst!C$2:C$529,MATCH($A38,Basislijst!$D$2:$D$529,0))</f>
        <v>Be Pink </v>
      </c>
      <c r="D38" s="13" t="str">
        <f>INDEX(Basislijst!H$2:H$529,MATCH($A38,Basislijst!$D$2:$D$529,0))</f>
        <v>ITA</v>
      </c>
      <c r="E38" s="13" t="str">
        <f>INDEX(Basislijst!G$2:G$529,MATCH($A38,Basislijst!$D$2:$D$529,0))</f>
        <v>ITA19890919</v>
      </c>
    </row>
    <row r="39" spans="1:5" ht="12.75">
      <c r="A39" s="3">
        <v>63</v>
      </c>
      <c r="B39" s="14" t="str">
        <f>CONCATENATE(INDEX(Basislijst!E$2:E$529,MATCH($A39,Basislijst!$D$2:$D$529,0)),", ",INDEX(Basislijst!F$2:F$529,MATCH($A39,Basislijst!$D$2:$D$529,0)))</f>
        <v>ALGISI, Alice</v>
      </c>
      <c r="C39" s="13" t="str">
        <f>INDEX(Basislijst!C$2:C$529,MATCH($A39,Basislijst!$D$2:$D$529,0))</f>
        <v>Be Pink </v>
      </c>
      <c r="D39" s="13" t="str">
        <f>INDEX(Basislijst!H$2:H$529,MATCH($A39,Basislijst!$D$2:$D$529,0))</f>
        <v>ITA</v>
      </c>
      <c r="E39" s="13" t="str">
        <f>INDEX(Basislijst!G$2:G$529,MATCH($A39,Basislijst!$D$2:$D$529,0))</f>
        <v>ITA19930310</v>
      </c>
    </row>
    <row r="40" spans="1:5" ht="12.75">
      <c r="A40" s="3">
        <v>64</v>
      </c>
      <c r="B40" s="14" t="str">
        <f>CONCATENATE(INDEX(Basislijst!E$2:E$529,MATCH($A40,Basislijst!$D$2:$D$529,0)),", ",INDEX(Basislijst!F$2:F$529,MATCH($A40,Basislijst!$D$2:$D$529,0)))</f>
        <v>MUCCIOLI, Dacia</v>
      </c>
      <c r="C40" s="13" t="str">
        <f>INDEX(Basislijst!C$2:C$529,MATCH($A40,Basislijst!$D$2:$D$529,0))</f>
        <v>Be Pink </v>
      </c>
      <c r="D40" s="13" t="str">
        <f>INDEX(Basislijst!H$2:H$529,MATCH($A40,Basislijst!$D$2:$D$529,0))</f>
        <v>ITA</v>
      </c>
      <c r="E40" s="13" t="str">
        <f>INDEX(Basislijst!G$2:G$529,MATCH($A40,Basislijst!$D$2:$D$529,0))</f>
        <v>ITA19930522</v>
      </c>
    </row>
    <row r="41" spans="1:5" ht="12.75">
      <c r="A41" s="3">
        <v>65</v>
      </c>
      <c r="B41" s="14" t="str">
        <f>CONCATENATE(INDEX(Basislijst!E$2:E$529,MATCH($A41,Basislijst!$D$2:$D$529,0)),", ",INDEX(Basislijst!F$2:F$529,MATCH($A41,Basislijst!$D$2:$D$529,0)))</f>
        <v>KOZONCHUK, Oxana</v>
      </c>
      <c r="C41" s="13" t="str">
        <f>INDEX(Basislijst!C$2:C$529,MATCH($A41,Basislijst!$D$2:$D$529,0))</f>
        <v>Be Pink </v>
      </c>
      <c r="D41" s="13" t="str">
        <f>INDEX(Basislijst!H$2:H$529,MATCH($A41,Basislijst!$D$2:$D$529,0))</f>
        <v>RUS</v>
      </c>
      <c r="E41" s="13" t="str">
        <f>INDEX(Basislijst!G$2:G$529,MATCH($A41,Basislijst!$D$2:$D$529,0))</f>
        <v>RUS19880528</v>
      </c>
    </row>
    <row r="42" spans="1:5" ht="12.75">
      <c r="A42" s="3">
        <v>66</v>
      </c>
      <c r="B42" s="14" t="str">
        <f>CONCATENATE(INDEX(Basislijst!E$2:E$529,MATCH($A42,Basislijst!$D$2:$D$529,0)),", ",INDEX(Basislijst!F$2:F$529,MATCH($A42,Basislijst!$D$2:$D$529,0)))</f>
        <v>MARTISOVA, Sucia</v>
      </c>
      <c r="C42" s="13" t="str">
        <f>INDEX(Basislijst!C$2:C$529,MATCH($A42,Basislijst!$D$2:$D$529,0))</f>
        <v>Be Pink </v>
      </c>
      <c r="D42" s="13" t="str">
        <f>INDEX(Basislijst!H$2:H$529,MATCH($A42,Basislijst!$D$2:$D$529,0))</f>
        <v>RUS</v>
      </c>
      <c r="E42" s="13" t="str">
        <f>INDEX(Basislijst!G$2:G$529,MATCH($A42,Basislijst!$D$2:$D$529,0))</f>
        <v>RUS19760615</v>
      </c>
    </row>
    <row r="43" spans="1:5" ht="12.75">
      <c r="A43" s="3">
        <v>71</v>
      </c>
      <c r="B43" s="14" t="str">
        <f>CONCATENATE(INDEX(Basislijst!E$2:E$529,MATCH($A43,Basislijst!$D$2:$D$529,0)),", ",INDEX(Basislijst!F$2:F$529,MATCH($A43,Basislijst!$D$2:$D$529,0)))</f>
        <v>COOKE, Nicole</v>
      </c>
      <c r="C43" s="13" t="str">
        <f>INDEX(Basislijst!C$2:C$529,MATCH($A43,Basislijst!$D$2:$D$529,0))</f>
        <v>Faren Honda Team</v>
      </c>
      <c r="D43" s="13" t="str">
        <f>INDEX(Basislijst!H$2:H$529,MATCH($A43,Basislijst!$D$2:$D$529,0))</f>
        <v>GBR</v>
      </c>
      <c r="E43" s="13" t="str">
        <f>INDEX(Basislijst!G$2:G$529,MATCH($A43,Basislijst!$D$2:$D$529,0))</f>
        <v>GBR19830418</v>
      </c>
    </row>
    <row r="44" spans="1:5" ht="12.75">
      <c r="A44" s="3">
        <v>72</v>
      </c>
      <c r="B44" s="14" t="str">
        <f>CONCATENATE(INDEX(Basislijst!E$2:E$529,MATCH($A44,Basislijst!$D$2:$D$529,0)),", ",INDEX(Basislijst!F$2:F$529,MATCH($A44,Basislijst!$D$2:$D$529,0)))</f>
        <v>GILMORE, Rochelle</v>
      </c>
      <c r="C44" s="13" t="str">
        <f>INDEX(Basislijst!C$2:C$529,MATCH($A44,Basislijst!$D$2:$D$529,0))</f>
        <v>Faren Honda Team</v>
      </c>
      <c r="D44" s="13" t="str">
        <f>INDEX(Basislijst!H$2:H$529,MATCH($A44,Basislijst!$D$2:$D$529,0))</f>
        <v>AUS</v>
      </c>
      <c r="E44" s="13" t="str">
        <f>INDEX(Basislijst!G$2:G$529,MATCH($A44,Basislijst!$D$2:$D$529,0))</f>
        <v>AUS19811214</v>
      </c>
    </row>
    <row r="45" spans="1:5" ht="12.75">
      <c r="A45" s="3">
        <v>73</v>
      </c>
      <c r="B45" s="14" t="str">
        <f>CONCATENATE(INDEX(Basislijst!E$2:E$529,MATCH($A45,Basislijst!$D$2:$D$529,0)),", ",INDEX(Basislijst!F$2:F$529,MATCH($A45,Basislijst!$D$2:$D$529,0)))</f>
        <v>BLINDYUK, Jucia</v>
      </c>
      <c r="C45" s="13" t="str">
        <f>INDEX(Basislijst!C$2:C$529,MATCH($A45,Basislijst!$D$2:$D$529,0))</f>
        <v>Faren Honda Team</v>
      </c>
      <c r="D45" s="13" t="str">
        <f>INDEX(Basislijst!H$2:H$529,MATCH($A45,Basislijst!$D$2:$D$529,0))</f>
        <v>RUS</v>
      </c>
      <c r="E45" s="13" t="str">
        <f>INDEX(Basislijst!G$2:G$529,MATCH($A45,Basislijst!$D$2:$D$529,0))</f>
        <v>RUS19841211</v>
      </c>
    </row>
    <row r="46" spans="1:5" ht="12.75">
      <c r="A46" s="3">
        <v>74</v>
      </c>
      <c r="B46" s="14" t="str">
        <f>CONCATENATE(INDEX(Basislijst!E$2:E$529,MATCH($A46,Basislijst!$D$2:$D$529,0)),", ",INDEX(Basislijst!F$2:F$529,MATCH($A46,Basislijst!$D$2:$D$529,0)))</f>
        <v>HOHL, Jennifer</v>
      </c>
      <c r="C46" s="13" t="str">
        <f>INDEX(Basislijst!C$2:C$529,MATCH($A46,Basislijst!$D$2:$D$529,0))</f>
        <v>Faren Honda Team</v>
      </c>
      <c r="D46" s="13" t="str">
        <f>INDEX(Basislijst!H$2:H$529,MATCH($A46,Basislijst!$D$2:$D$529,0))</f>
        <v>SUI</v>
      </c>
      <c r="E46" s="13" t="str">
        <f>INDEX(Basislijst!G$2:G$529,MATCH($A46,Basislijst!$D$2:$D$529,0))</f>
        <v>SUI19860203</v>
      </c>
    </row>
    <row r="47" spans="1:5" ht="12.75">
      <c r="A47" s="3">
        <v>75</v>
      </c>
      <c r="B47" s="14" t="str">
        <f>CONCATENATE(INDEX(Basislijst!E$2:E$529,MATCH($A47,Basislijst!$D$2:$D$529,0)),", ",INDEX(Basislijst!F$2:F$529,MATCH($A47,Basislijst!$D$2:$D$529,0)))</f>
        <v>UTROBINA, Elena</v>
      </c>
      <c r="C47" s="13" t="str">
        <f>INDEX(Basislijst!C$2:C$529,MATCH($A47,Basislijst!$D$2:$D$529,0))</f>
        <v>Faren Honda Team</v>
      </c>
      <c r="D47" s="13" t="str">
        <f>INDEX(Basislijst!H$2:H$529,MATCH($A47,Basislijst!$D$2:$D$529,0))</f>
        <v>RUS</v>
      </c>
      <c r="E47" s="13" t="str">
        <f>INDEX(Basislijst!G$2:G$529,MATCH($A47,Basislijst!$D$2:$D$529,0))</f>
        <v>RUS19850101</v>
      </c>
    </row>
    <row r="48" spans="1:5" ht="12.75">
      <c r="A48" s="3">
        <v>76</v>
      </c>
      <c r="B48" s="14" t="str">
        <f>CONCATENATE(INDEX(Basislijst!E$2:E$529,MATCH($A48,Basislijst!$D$2:$D$529,0)),", ",INDEX(Basislijst!F$2:F$529,MATCH($A48,Basislijst!$D$2:$D$529,0)))</f>
        <v>NADALUTTI, Chiara</v>
      </c>
      <c r="C48" s="13" t="str">
        <f>INDEX(Basislijst!C$2:C$529,MATCH($A48,Basislijst!$D$2:$D$529,0))</f>
        <v>Faren Honda Team</v>
      </c>
      <c r="D48" s="13" t="str">
        <f>INDEX(Basislijst!H$2:H$529,MATCH($A48,Basislijst!$D$2:$D$529,0))</f>
        <v>ITA</v>
      </c>
      <c r="E48" s="13" t="str">
        <f>INDEX(Basislijst!G$2:G$529,MATCH($A48,Basislijst!$D$2:$D$529,0))</f>
        <v>ITA19850308</v>
      </c>
    </row>
    <row r="49" spans="1:5" ht="12.75">
      <c r="A49" s="3">
        <v>81</v>
      </c>
      <c r="B49" s="14" t="str">
        <f>CONCATENATE(INDEX(Basislijst!E$2:E$529,MATCH($A49,Basislijst!$D$2:$D$529,0)),", ",INDEX(Basislijst!F$2:F$529,MATCH($A49,Basislijst!$D$2:$D$529,0)))</f>
        <v>ABSALYAMOVA, Venera</v>
      </c>
      <c r="C49" s="13" t="str">
        <f>INDEX(Basislijst!C$2:C$529,MATCH($A49,Basislijst!$D$2:$D$529,0))</f>
        <v>Rusvelo</v>
      </c>
      <c r="D49" s="13" t="str">
        <f>INDEX(Basislijst!H$2:H$529,MATCH($A49,Basislijst!$D$2:$D$529,0))</f>
        <v>RUS</v>
      </c>
      <c r="E49" s="13" t="str">
        <f>INDEX(Basislijst!G$2:G$529,MATCH($A49,Basislijst!$D$2:$D$529,0))</f>
        <v>RUS19860411</v>
      </c>
    </row>
    <row r="50" spans="1:5" ht="12.75">
      <c r="A50" s="3">
        <v>82</v>
      </c>
      <c r="B50" s="14" t="str">
        <f>CONCATENATE(INDEX(Basislijst!E$2:E$529,MATCH($A50,Basislijst!$D$2:$D$529,0)),", ",INDEX(Basislijst!F$2:F$529,MATCH($A50,Basislijst!$D$2:$D$529,0)))</f>
        <v>KONDEL, Victoria</v>
      </c>
      <c r="C50" s="13" t="str">
        <f>INDEX(Basislijst!C$2:C$529,MATCH($A50,Basislijst!$D$2:$D$529,0))</f>
        <v>Rusvelo</v>
      </c>
      <c r="D50" s="13" t="str">
        <f>INDEX(Basislijst!H$2:H$529,MATCH($A50,Basislijst!$D$2:$D$529,0))</f>
        <v>RUS</v>
      </c>
      <c r="E50" s="13" t="str">
        <f>INDEX(Basislijst!G$2:G$529,MATCH($A50,Basislijst!$D$2:$D$529,0))</f>
        <v>RUS19871006</v>
      </c>
    </row>
    <row r="51" spans="1:5" ht="12.75">
      <c r="A51" s="3">
        <v>83</v>
      </c>
      <c r="B51" s="14" t="str">
        <f>CONCATENATE(INDEX(Basislijst!E$2:E$529,MATCH($A51,Basislijst!$D$2:$D$529,0)),", ",INDEX(Basislijst!F$2:F$529,MATCH($A51,Basislijst!$D$2:$D$529,0)))</f>
        <v>ROMANYUTA, Evgenia</v>
      </c>
      <c r="C51" s="13" t="str">
        <f>INDEX(Basislijst!C$2:C$529,MATCH($A51,Basislijst!$D$2:$D$529,0))</f>
        <v>Rusvelo</v>
      </c>
      <c r="D51" s="13" t="str">
        <f>INDEX(Basislijst!H$2:H$529,MATCH($A51,Basislijst!$D$2:$D$529,0))</f>
        <v>RUS</v>
      </c>
      <c r="E51" s="13" t="str">
        <f>INDEX(Basislijst!G$2:G$529,MATCH($A51,Basislijst!$D$2:$D$529,0))</f>
        <v>RUS19880122</v>
      </c>
    </row>
    <row r="52" spans="1:5" ht="12.75">
      <c r="A52" s="3">
        <v>84</v>
      </c>
      <c r="B52" s="14" t="str">
        <f>CONCATENATE(INDEX(Basislijst!E$2:E$529,MATCH($A52,Basislijst!$D$2:$D$529,0)),", ",INDEX(Basislijst!F$2:F$529,MATCH($A52,Basislijst!$D$2:$D$529,0)))</f>
        <v>MOLICHEVA, Irina</v>
      </c>
      <c r="C52" s="13" t="str">
        <f>INDEX(Basislijst!C$2:C$529,MATCH($A52,Basislijst!$D$2:$D$529,0))</f>
        <v>Rusvelo</v>
      </c>
      <c r="D52" s="13" t="str">
        <f>INDEX(Basislijst!H$2:H$529,MATCH($A52,Basislijst!$D$2:$D$529,0))</f>
        <v>RUS</v>
      </c>
      <c r="E52" s="13" t="str">
        <f>INDEX(Basislijst!G$2:G$529,MATCH($A52,Basislijst!$D$2:$D$529,0))</f>
        <v>RUS19881122</v>
      </c>
    </row>
    <row r="53" spans="1:5" ht="12.75">
      <c r="A53" s="3">
        <v>85</v>
      </c>
      <c r="B53" s="14" t="str">
        <f>CONCATENATE(INDEX(Basislijst!E$2:E$529,MATCH($A53,Basislijst!$D$2:$D$529,0)),", ",INDEX(Basislijst!F$2:F$529,MATCH($A53,Basislijst!$D$2:$D$529,0)))</f>
        <v>FOUQUET, Laura</v>
      </c>
      <c r="C53" s="13" t="str">
        <f>INDEX(Basislijst!C$2:C$529,MATCH($A53,Basislijst!$D$2:$D$529,0))</f>
        <v>Rusvelo</v>
      </c>
      <c r="D53" s="13" t="str">
        <f>INDEX(Basislijst!H$2:H$529,MATCH($A53,Basislijst!$D$2:$D$529,0))</f>
        <v>GER</v>
      </c>
      <c r="E53" s="13" t="str">
        <f>INDEX(Basislijst!G$2:G$529,MATCH($A53,Basislijst!$D$2:$D$529,0))</f>
        <v>GER19910916</v>
      </c>
    </row>
    <row r="54" spans="1:5" ht="12.75">
      <c r="A54" s="3">
        <v>86</v>
      </c>
      <c r="B54" s="14" t="str">
        <f>CONCATENATE(INDEX(Basislijst!E$2:E$529,MATCH($A54,Basislijst!$D$2:$D$529,0)),", ",INDEX(Basislijst!F$2:F$529,MATCH($A54,Basislijst!$D$2:$D$529,0)))</f>
        <v>KASPER, Romy</v>
      </c>
      <c r="C54" s="13" t="str">
        <f>INDEX(Basislijst!C$2:C$529,MATCH($A54,Basislijst!$D$2:$D$529,0))</f>
        <v>Rusvelo</v>
      </c>
      <c r="D54" s="13" t="str">
        <f>INDEX(Basislijst!H$2:H$529,MATCH($A54,Basislijst!$D$2:$D$529,0))</f>
        <v>GER</v>
      </c>
      <c r="E54" s="13" t="str">
        <f>INDEX(Basislijst!G$2:G$529,MATCH($A54,Basislijst!$D$2:$D$529,0))</f>
        <v>GER19880505</v>
      </c>
    </row>
    <row r="55" spans="1:5" ht="12.75">
      <c r="A55" s="3">
        <v>91</v>
      </c>
      <c r="B55" s="14" t="str">
        <f>CONCATENATE(INDEX(Basislijst!E$2:E$529,MATCH($A55,Basislijst!$D$2:$D$529,0)),", ",INDEX(Basislijst!F$2:F$529,MATCH($A55,Basislijst!$D$2:$D$529,0)))</f>
        <v>WESTDONK, Nathaly van</v>
      </c>
      <c r="C55" s="13" t="str">
        <f>INDEX(Basislijst!C$2:C$529,MATCH($A55,Basislijst!$D$2:$D$529,0))</f>
        <v>Swabo Ladies Cycling Team</v>
      </c>
      <c r="D55" s="13" t="str">
        <f>INDEX(Basislijst!H$2:H$529,MATCH($A55,Basislijst!$D$2:$D$529,0))</f>
        <v>NED</v>
      </c>
      <c r="E55" s="13" t="str">
        <f>INDEX(Basislijst!G$2:G$529,MATCH($A55,Basislijst!$D$2:$D$529,0))</f>
        <v>NED19920821</v>
      </c>
    </row>
    <row r="56" spans="1:5" ht="12.75">
      <c r="A56" s="3">
        <v>92</v>
      </c>
      <c r="B56" s="14" t="str">
        <f>CONCATENATE(INDEX(Basislijst!E$2:E$529,MATCH($A56,Basislijst!$D$2:$D$529,0)),", ",INDEX(Basislijst!F$2:F$529,MATCH($A56,Basislijst!$D$2:$D$529,0)))</f>
        <v>SANTEN, Domenique van</v>
      </c>
      <c r="C56" s="13" t="str">
        <f>INDEX(Basislijst!C$2:C$529,MATCH($A56,Basislijst!$D$2:$D$529,0))</f>
        <v>Swabo Ladies Cycling Team</v>
      </c>
      <c r="D56" s="13" t="str">
        <f>INDEX(Basislijst!H$2:H$529,MATCH($A56,Basislijst!$D$2:$D$529,0))</f>
        <v>NED</v>
      </c>
      <c r="E56" s="13" t="str">
        <f>INDEX(Basislijst!G$2:G$529,MATCH($A56,Basislijst!$D$2:$D$529,0))</f>
        <v>NED19930521</v>
      </c>
    </row>
    <row r="57" spans="1:5" ht="12.75">
      <c r="A57" s="3">
        <v>93</v>
      </c>
      <c r="B57" s="14" t="str">
        <f>CONCATENATE(INDEX(Basislijst!E$2:E$529,MATCH($A57,Basislijst!$D$2:$D$529,0)),", ",INDEX(Basislijst!F$2:F$529,MATCH($A57,Basislijst!$D$2:$D$529,0)))</f>
        <v>RUIJTER, Spohie de</v>
      </c>
      <c r="C57" s="13" t="str">
        <f>INDEX(Basislijst!C$2:C$529,MATCH($A57,Basislijst!$D$2:$D$529,0))</f>
        <v>Swabo Ladies Cycling Team</v>
      </c>
      <c r="D57" s="13" t="str">
        <f>INDEX(Basislijst!H$2:H$529,MATCH($A57,Basislijst!$D$2:$D$529,0))</f>
        <v>NED</v>
      </c>
      <c r="E57" s="13" t="str">
        <f>INDEX(Basislijst!G$2:G$529,MATCH($A57,Basislijst!$D$2:$D$529,0))</f>
        <v>NED19930626</v>
      </c>
    </row>
    <row r="58" spans="1:5" ht="12.75">
      <c r="A58" s="3">
        <v>94</v>
      </c>
      <c r="B58" s="14" t="str">
        <f>CONCATENATE(INDEX(Basislijst!E$2:E$529,MATCH($A58,Basislijst!$D$2:$D$529,0)),", ",INDEX(Basislijst!F$2:F$529,MATCH($A58,Basislijst!$D$2:$D$529,0)))</f>
        <v>SOEPENBERG, Rylana</v>
      </c>
      <c r="C58" s="13" t="str">
        <f>INDEX(Basislijst!C$2:C$529,MATCH($A58,Basislijst!$D$2:$D$529,0))</f>
        <v>Swabo Ladies Cycling Team</v>
      </c>
      <c r="D58" s="13" t="str">
        <f>INDEX(Basislijst!H$2:H$529,MATCH($A58,Basislijst!$D$2:$D$529,0))</f>
        <v>NED</v>
      </c>
      <c r="E58" s="13" t="str">
        <f>INDEX(Basislijst!G$2:G$529,MATCH($A58,Basislijst!$D$2:$D$529,0))</f>
        <v>NED19840214</v>
      </c>
    </row>
    <row r="59" spans="1:5" ht="12.75">
      <c r="A59" s="3">
        <v>95</v>
      </c>
      <c r="B59" s="14" t="str">
        <f>CONCATENATE(INDEX(Basislijst!E$2:E$529,MATCH($A59,Basislijst!$D$2:$D$529,0)),", ",INDEX(Basislijst!F$2:F$529,MATCH($A59,Basislijst!$D$2:$D$529,0)))</f>
        <v>LAUDY, Jeanine</v>
      </c>
      <c r="C59" s="13" t="str">
        <f>INDEX(Basislijst!C$2:C$529,MATCH($A59,Basislijst!$D$2:$D$529,0))</f>
        <v>Swabo Ladies Cycling Team</v>
      </c>
      <c r="D59" s="13" t="str">
        <f>INDEX(Basislijst!H$2:H$529,MATCH($A59,Basislijst!$D$2:$D$529,0))</f>
        <v>NED</v>
      </c>
      <c r="E59" s="13" t="str">
        <f>INDEX(Basislijst!G$2:G$529,MATCH($A59,Basislijst!$D$2:$D$529,0))</f>
        <v>NED19870405</v>
      </c>
    </row>
    <row r="60" spans="1:5" ht="12.75">
      <c r="A60" s="3">
        <v>96</v>
      </c>
      <c r="B60" s="14" t="str">
        <f>CONCATENATE(INDEX(Basislijst!E$2:E$529,MATCH($A60,Basislijst!$D$2:$D$529,0)),", ",INDEX(Basislijst!F$2:F$529,MATCH($A60,Basislijst!$D$2:$D$529,0)))</f>
        <v>HORIK, Sofie van</v>
      </c>
      <c r="C60" s="13" t="str">
        <f>INDEX(Basislijst!C$2:C$529,MATCH($A60,Basislijst!$D$2:$D$529,0))</f>
        <v>Swabo Ladies Cycling Team</v>
      </c>
      <c r="D60" s="13" t="str">
        <f>INDEX(Basislijst!H$2:H$529,MATCH($A60,Basislijst!$D$2:$D$529,0))</f>
        <v>NED</v>
      </c>
      <c r="E60" s="13" t="str">
        <f>INDEX(Basislijst!G$2:G$529,MATCH($A60,Basislijst!$D$2:$D$529,0))</f>
        <v>NED19870228</v>
      </c>
    </row>
    <row r="61" spans="1:5" ht="12.75">
      <c r="A61" s="3">
        <v>101</v>
      </c>
      <c r="B61" s="14" t="str">
        <f>CONCATENATE(INDEX(Basislijst!E$2:E$529,MATCH($A61,Basislijst!$D$2:$D$529,0)),", ",INDEX(Basislijst!F$2:F$529,MATCH($A61,Basislijst!$D$2:$D$529,0)))</f>
        <v>GERCAMA, Alie</v>
      </c>
      <c r="C61" s="13" t="str">
        <f>INDEX(Basislijst!C$2:C$529,MATCH($A61,Basislijst!$D$2:$D$529,0))</f>
        <v>Dolmans Boels Cyclingteam</v>
      </c>
      <c r="D61" s="13" t="str">
        <f>INDEX(Basislijst!H$2:H$529,MATCH($A61,Basislijst!$D$2:$D$529,0))</f>
        <v>NED</v>
      </c>
      <c r="E61" s="13" t="str">
        <f>INDEX(Basislijst!G$2:G$529,MATCH($A61,Basislijst!$D$2:$D$529,0))</f>
        <v>NED19990527</v>
      </c>
    </row>
    <row r="62" spans="1:5" ht="12.75">
      <c r="A62" s="3">
        <v>102</v>
      </c>
      <c r="B62" s="14" t="str">
        <f>CONCATENATE(INDEX(Basislijst!E$2:E$529,MATCH($A62,Basislijst!$D$2:$D$529,0)),", ",INDEX(Basislijst!F$2:F$529,MATCH($A62,Basislijst!$D$2:$D$529,0)))</f>
        <v>KOSTER, Anouska</v>
      </c>
      <c r="C62" s="13" t="str">
        <f>INDEX(Basislijst!C$2:C$529,MATCH($A62,Basislijst!$D$2:$D$529,0))</f>
        <v>Dolmans Boels Cyclingteam</v>
      </c>
      <c r="D62" s="13" t="str">
        <f>INDEX(Basislijst!H$2:H$529,MATCH($A62,Basislijst!$D$2:$D$529,0))</f>
        <v>NED</v>
      </c>
      <c r="E62" s="13" t="str">
        <f>INDEX(Basislijst!G$2:G$529,MATCH($A62,Basislijst!$D$2:$D$529,0))</f>
        <v>NED19930820</v>
      </c>
    </row>
    <row r="63" spans="1:5" ht="12.75">
      <c r="A63" s="3">
        <v>103</v>
      </c>
      <c r="B63" s="14" t="str">
        <f>CONCATENATE(INDEX(Basislijst!E$2:E$529,MATCH($A63,Basislijst!$D$2:$D$529,0)),", ",INDEX(Basislijst!F$2:F$529,MATCH($A63,Basislijst!$D$2:$D$529,0)))</f>
        <v>OTTEN, Marissa</v>
      </c>
      <c r="C63" s="13" t="str">
        <f>INDEX(Basislijst!C$2:C$529,MATCH($A63,Basislijst!$D$2:$D$529,0))</f>
        <v>Dolmans Boels Cyclingteam</v>
      </c>
      <c r="D63" s="13" t="str">
        <f>INDEX(Basislijst!H$2:H$529,MATCH($A63,Basislijst!$D$2:$D$529,0))</f>
        <v>NED</v>
      </c>
      <c r="E63" s="13" t="str">
        <f>INDEX(Basislijst!G$2:G$529,MATCH($A63,Basislijst!$D$2:$D$529,0))</f>
        <v>NED19890711</v>
      </c>
    </row>
    <row r="64" spans="1:5" ht="12.75">
      <c r="A64" s="3">
        <v>104</v>
      </c>
      <c r="B64" s="14" t="str">
        <f>CONCATENATE(INDEX(Basislijst!E$2:E$529,MATCH($A64,Basislijst!$D$2:$D$529,0)),", ",INDEX(Basislijst!F$2:F$529,MATCH($A64,Basislijst!$D$2:$D$529,0)))</f>
        <v>ROOIJAKKERS, Pauliena</v>
      </c>
      <c r="C64" s="13" t="str">
        <f>INDEX(Basislijst!C$2:C$529,MATCH($A64,Basislijst!$D$2:$D$529,0))</f>
        <v>Dolmans Boels Cyclingteam</v>
      </c>
      <c r="D64" s="13" t="str">
        <f>INDEX(Basislijst!H$2:H$529,MATCH($A64,Basislijst!$D$2:$D$529,0))</f>
        <v>NED</v>
      </c>
      <c r="E64" s="13" t="str">
        <f>INDEX(Basislijst!G$2:G$529,MATCH($A64,Basislijst!$D$2:$D$529,0))</f>
        <v>NED19930512</v>
      </c>
    </row>
    <row r="65" spans="1:5" ht="12.75">
      <c r="A65" s="3">
        <v>105</v>
      </c>
      <c r="B65" s="14" t="str">
        <f>CONCATENATE(INDEX(Basislijst!E$2:E$529,MATCH($A65,Basislijst!$D$2:$D$529,0)),", ",INDEX(Basislijst!F$2:F$529,MATCH($A65,Basislijst!$D$2:$D$529,0)))</f>
        <v>SPOOR, Winanda</v>
      </c>
      <c r="C65" s="13" t="str">
        <f>INDEX(Basislijst!C$2:C$529,MATCH($A65,Basislijst!$D$2:$D$529,0))</f>
        <v>Dolmans Boels Cyclingteam</v>
      </c>
      <c r="D65" s="13" t="str">
        <f>INDEX(Basislijst!H$2:H$529,MATCH($A65,Basislijst!$D$2:$D$529,0))</f>
        <v>NED</v>
      </c>
      <c r="E65" s="13" t="str">
        <f>INDEX(Basislijst!G$2:G$529,MATCH($A65,Basislijst!$D$2:$D$529,0))</f>
        <v>NED19910127</v>
      </c>
    </row>
    <row r="66" spans="1:5" ht="12.75">
      <c r="A66" s="3">
        <v>106</v>
      </c>
      <c r="B66" s="14" t="str">
        <f>CONCATENATE(INDEX(Basislijst!E$2:E$529,MATCH($A66,Basislijst!$D$2:$D$529,0)),", ",INDEX(Basislijst!F$2:F$529,MATCH($A66,Basislijst!$D$2:$D$529,0)))</f>
        <v>DECROIX, Lieselot</v>
      </c>
      <c r="C66" s="13" t="str">
        <f>INDEX(Basislijst!C$2:C$529,MATCH($A66,Basislijst!$D$2:$D$529,0))</f>
        <v>Dolmans Boels Cyclingteam</v>
      </c>
      <c r="D66" s="13" t="str">
        <f>INDEX(Basislijst!H$2:H$529,MATCH($A66,Basislijst!$D$2:$D$529,0))</f>
        <v>BEL</v>
      </c>
      <c r="E66" s="13" t="str">
        <f>INDEX(Basislijst!G$2:G$529,MATCH($A66,Basislijst!$D$2:$D$529,0))</f>
        <v>BEL19870512</v>
      </c>
    </row>
    <row r="67" spans="1:5" ht="12.75">
      <c r="A67" s="3">
        <v>111</v>
      </c>
      <c r="B67" s="14" t="str">
        <f>CONCATENATE(INDEX(Basislijst!E$2:E$529,MATCH($A67,Basislijst!$D$2:$D$529,0)),", ",INDEX(Basislijst!F$2:F$529,MATCH($A67,Basislijst!$D$2:$D$529,0)))</f>
        <v>BACCAILLE, Monia</v>
      </c>
      <c r="C67" s="13" t="str">
        <f>INDEX(Basislijst!C$2:C$529,MATCH($A67,Basislijst!$D$2:$D$529,0))</f>
        <v>MCipollini Giambenini</v>
      </c>
      <c r="D67" s="13" t="str">
        <f>INDEX(Basislijst!H$2:H$529,MATCH($A67,Basislijst!$D$2:$D$529,0))</f>
        <v>ITA</v>
      </c>
      <c r="E67" s="13" t="str">
        <f>INDEX(Basislijst!G$2:G$529,MATCH($A67,Basislijst!$D$2:$D$529,0))</f>
        <v>ITA19840822</v>
      </c>
    </row>
    <row r="68" spans="1:5" ht="12.75">
      <c r="A68" s="3">
        <v>112</v>
      </c>
      <c r="B68" s="14" t="str">
        <f>CONCATENATE(INDEX(Basislijst!E$2:E$529,MATCH($A68,Basislijst!$D$2:$D$529,0)),", ",INDEX(Basislijst!F$2:F$529,MATCH($A68,Basislijst!$D$2:$D$529,0)))</f>
        <v>BASTIANELLI, Marata</v>
      </c>
      <c r="C68" s="13" t="str">
        <f>INDEX(Basislijst!C$2:C$529,MATCH($A68,Basislijst!$D$2:$D$529,0))</f>
        <v>MCipollini Giambenini</v>
      </c>
      <c r="D68" s="13" t="str">
        <f>INDEX(Basislijst!H$2:H$529,MATCH($A68,Basislijst!$D$2:$D$529,0))</f>
        <v>ITA</v>
      </c>
      <c r="E68" s="13" t="str">
        <f>INDEX(Basislijst!G$2:G$529,MATCH($A68,Basislijst!$D$2:$D$529,0))</f>
        <v>ITA19870430</v>
      </c>
    </row>
    <row r="69" spans="1:5" ht="12.75">
      <c r="A69" s="3">
        <v>113</v>
      </c>
      <c r="B69" s="14" t="str">
        <f>CONCATENATE(INDEX(Basislijst!E$2:E$529,MATCH($A69,Basislijst!$D$2:$D$529,0)),", ",INDEX(Basislijst!F$2:F$529,MATCH($A69,Basislijst!$D$2:$D$529,0)))</f>
        <v>BORCHI, Alessandra</v>
      </c>
      <c r="C69" s="13" t="str">
        <f>INDEX(Basislijst!C$2:C$529,MATCH($A69,Basislijst!$D$2:$D$529,0))</f>
        <v>MCipollini Giambenini</v>
      </c>
      <c r="D69" s="13" t="str">
        <f>INDEX(Basislijst!H$2:H$529,MATCH($A69,Basislijst!$D$2:$D$529,0))</f>
        <v>ITA</v>
      </c>
      <c r="E69" s="13" t="str">
        <f>INDEX(Basislijst!G$2:G$529,MATCH($A69,Basislijst!$D$2:$D$529,0))</f>
        <v>ITA19830815</v>
      </c>
    </row>
    <row r="70" spans="1:5" ht="12.75">
      <c r="A70" s="3">
        <v>114</v>
      </c>
      <c r="B70" s="14" t="str">
        <f>CONCATENATE(INDEX(Basislijst!E$2:E$529,MATCH($A70,Basislijst!$D$2:$D$529,0)),", ",INDEX(Basislijst!F$2:F$529,MATCH($A70,Basislijst!$D$2:$D$529,0)))</f>
        <v>CECCHINI, Elena</v>
      </c>
      <c r="C70" s="13" t="str">
        <f>INDEX(Basislijst!C$2:C$529,MATCH($A70,Basislijst!$D$2:$D$529,0))</f>
        <v>MCipollini Giambenini</v>
      </c>
      <c r="D70" s="13" t="str">
        <f>INDEX(Basislijst!H$2:H$529,MATCH($A70,Basislijst!$D$2:$D$529,0))</f>
        <v>ITA</v>
      </c>
      <c r="E70" s="13" t="str">
        <f>INDEX(Basislijst!G$2:G$529,MATCH($A70,Basislijst!$D$2:$D$529,0))</f>
        <v>ITA19920525</v>
      </c>
    </row>
    <row r="71" spans="1:5" ht="12.75">
      <c r="A71" s="3">
        <v>115</v>
      </c>
      <c r="B71" s="14" t="str">
        <f>CONCATENATE(INDEX(Basislijst!E$2:E$529,MATCH($A71,Basislijst!$D$2:$D$529,0)),", ",INDEX(Basislijst!F$2:F$529,MATCH($A71,Basislijst!$D$2:$D$529,0)))</f>
        <v>GUDERZO, Tatiana</v>
      </c>
      <c r="C71" s="13" t="str">
        <f>INDEX(Basislijst!C$2:C$529,MATCH($A71,Basislijst!$D$2:$D$529,0))</f>
        <v>MCipollini Giambenini</v>
      </c>
      <c r="D71" s="13" t="str">
        <f>INDEX(Basislijst!H$2:H$529,MATCH($A71,Basislijst!$D$2:$D$529,0))</f>
        <v>ITA</v>
      </c>
      <c r="E71" s="13" t="str">
        <f>INDEX(Basislijst!G$2:G$529,MATCH($A71,Basislijst!$D$2:$D$529,0))</f>
        <v>ITA19840822</v>
      </c>
    </row>
    <row r="72" spans="1:5" ht="12.75">
      <c r="A72" s="3">
        <v>116</v>
      </c>
      <c r="B72" s="14" t="str">
        <f>CONCATENATE(INDEX(Basislijst!E$2:E$529,MATCH($A72,Basislijst!$D$2:$D$529,0)),", ",INDEX(Basislijst!F$2:F$529,MATCH($A72,Basislijst!$D$2:$D$529,0)))</f>
        <v>TAGLIAFERRO, Marta</v>
      </c>
      <c r="C72" s="13" t="str">
        <f>INDEX(Basislijst!C$2:C$529,MATCH($A72,Basislijst!$D$2:$D$529,0))</f>
        <v>MCipollini Giambenini</v>
      </c>
      <c r="D72" s="13" t="str">
        <f>INDEX(Basislijst!H$2:H$529,MATCH($A72,Basislijst!$D$2:$D$529,0))</f>
        <v>ITA</v>
      </c>
      <c r="E72" s="13" t="str">
        <f>INDEX(Basislijst!G$2:G$529,MATCH($A72,Basislijst!$D$2:$D$529,0))</f>
        <v>ITA19891105</v>
      </c>
    </row>
    <row r="73" spans="1:5" ht="12.75">
      <c r="A73" s="3">
        <v>121</v>
      </c>
      <c r="B73" s="14" t="str">
        <f>CONCATENATE(INDEX(Basislijst!E$2:E$529,MATCH($A73,Basislijst!$D$2:$D$529,0)),", ",INDEX(Basislijst!F$2:F$529,MATCH($A73,Basislijst!$D$2:$D$529,0)))</f>
        <v>MARKUS, Kelly</v>
      </c>
      <c r="C73" s="13" t="str">
        <f>INDEX(Basislijst!C$2:C$529,MATCH($A73,Basislijst!$D$2:$D$529,0))</f>
        <v>Skil 1T4l</v>
      </c>
      <c r="D73" s="13" t="str">
        <f>INDEX(Basislijst!H$2:H$529,MATCH($A73,Basislijst!$D$2:$D$529,0))</f>
        <v>NED</v>
      </c>
      <c r="E73" s="13" t="str">
        <f>INDEX(Basislijst!G$2:G$529,MATCH($A73,Basislijst!$D$2:$D$529,0))</f>
        <v>NED19930207</v>
      </c>
    </row>
    <row r="74" spans="1:5" ht="12.75">
      <c r="A74" s="3">
        <v>122</v>
      </c>
      <c r="B74" s="14" t="str">
        <f>CONCATENATE(INDEX(Basislijst!E$2:E$529,MATCH($A74,Basislijst!$D$2:$D$529,0)),", ",INDEX(Basislijst!F$2:F$529,MATCH($A74,Basislijst!$D$2:$D$529,0)))</f>
        <v>TROMP, Esra</v>
      </c>
      <c r="C74" s="13" t="str">
        <f>INDEX(Basislijst!C$2:C$529,MATCH($A74,Basislijst!$D$2:$D$529,0))</f>
        <v>Skil 1T4l</v>
      </c>
      <c r="D74" s="13" t="str">
        <f>INDEX(Basislijst!H$2:H$529,MATCH($A74,Basislijst!$D$2:$D$529,0))</f>
        <v>NED</v>
      </c>
      <c r="E74" s="13" t="str">
        <f>INDEX(Basislijst!G$2:G$529,MATCH($A74,Basislijst!$D$2:$D$529,0))</f>
        <v>NED19901015</v>
      </c>
    </row>
    <row r="75" spans="1:5" ht="12.75">
      <c r="A75" s="3">
        <v>123</v>
      </c>
      <c r="B75" s="14" t="str">
        <f>CONCATENATE(INDEX(Basislijst!E$2:E$529,MATCH($A75,Basislijst!$D$2:$D$529,0)),", ",INDEX(Basislijst!F$2:F$529,MATCH($A75,Basislijst!$D$2:$D$529,0)))</f>
        <v>WILDT, Anne de</v>
      </c>
      <c r="C75" s="13" t="str">
        <f>INDEX(Basislijst!C$2:C$529,MATCH($A75,Basislijst!$D$2:$D$529,0))</f>
        <v>Skil 1T4l</v>
      </c>
      <c r="D75" s="13" t="str">
        <f>INDEX(Basislijst!H$2:H$529,MATCH($A75,Basislijst!$D$2:$D$529,0))</f>
        <v>NED</v>
      </c>
      <c r="E75" s="13" t="str">
        <f>INDEX(Basislijst!G$2:G$529,MATCH($A75,Basislijst!$D$2:$D$529,0))</f>
        <v>NED19891029</v>
      </c>
    </row>
    <row r="76" spans="1:5" ht="12.75">
      <c r="A76" s="3">
        <v>124</v>
      </c>
      <c r="B76" s="14" t="str">
        <f>CONCATENATE(INDEX(Basislijst!E$2:E$529,MATCH($A76,Basislijst!$D$2:$D$529,0)),", ",INDEX(Basislijst!F$2:F$529,MATCH($A76,Basislijst!$D$2:$D$529,0)))</f>
        <v>KANIS, Janneke</v>
      </c>
      <c r="C76" s="13" t="str">
        <f>INDEX(Basislijst!C$2:C$529,MATCH($A76,Basislijst!$D$2:$D$529,0))</f>
        <v>Skil 1T4l</v>
      </c>
      <c r="D76" s="13" t="str">
        <f>INDEX(Basislijst!H$2:H$529,MATCH($A76,Basislijst!$D$2:$D$529,0))</f>
        <v>NED</v>
      </c>
      <c r="E76" s="13" t="str">
        <f>INDEX(Basislijst!G$2:G$529,MATCH($A76,Basislijst!$D$2:$D$529,0))</f>
        <v>NED19850215</v>
      </c>
    </row>
    <row r="77" spans="1:5" ht="12.75">
      <c r="A77" s="3">
        <v>125</v>
      </c>
      <c r="B77" s="14" t="str">
        <f>CONCATENATE(INDEX(Basislijst!E$2:E$529,MATCH($A77,Basislijst!$D$2:$D$529,0)),", ",INDEX(Basislijst!F$2:F$529,MATCH($A77,Basislijst!$D$2:$D$529,0)))</f>
        <v>REE, Monique van de</v>
      </c>
      <c r="C77" s="13" t="str">
        <f>INDEX(Basislijst!C$2:C$529,MATCH($A77,Basislijst!$D$2:$D$529,0))</f>
        <v>Skil 1T4l</v>
      </c>
      <c r="D77" s="13" t="str">
        <f>INDEX(Basislijst!H$2:H$529,MATCH($A77,Basislijst!$D$2:$D$529,0))</f>
        <v>NED</v>
      </c>
      <c r="E77" s="13" t="str">
        <f>INDEX(Basislijst!G$2:G$529,MATCH($A77,Basislijst!$D$2:$D$529,0))</f>
        <v>NED19880302</v>
      </c>
    </row>
    <row r="78" spans="1:5" ht="12.75">
      <c r="A78" s="3">
        <v>126</v>
      </c>
      <c r="B78" s="14" t="str">
        <f>CONCATENATE(INDEX(Basislijst!E$2:E$529,MATCH($A78,Basislijst!$D$2:$D$529,0)),", ",INDEX(Basislijst!F$2:F$529,MATCH($A78,Basislijst!$D$2:$D$529,0)))</f>
        <v>RIJEN, Linda van</v>
      </c>
      <c r="C78" s="13" t="str">
        <f>INDEX(Basislijst!C$2:C$529,MATCH($A78,Basislijst!$D$2:$D$529,0))</f>
        <v>Skil 1T4l</v>
      </c>
      <c r="D78" s="13" t="str">
        <f>INDEX(Basislijst!H$2:H$529,MATCH($A78,Basislijst!$D$2:$D$529,0))</f>
        <v>NED</v>
      </c>
      <c r="E78" s="13" t="str">
        <f>INDEX(Basislijst!G$2:G$529,MATCH($A78,Basislijst!$D$2:$D$529,0))</f>
        <v>NED19880615</v>
      </c>
    </row>
    <row r="79" spans="1:5" ht="12.75">
      <c r="A79" s="3">
        <v>131</v>
      </c>
      <c r="B79" s="14" t="str">
        <f>CONCATENATE(INDEX(Basislijst!E$2:E$529,MATCH($A79,Basislijst!$D$2:$D$529,0)),", ",INDEX(Basislijst!F$2:F$529,MATCH($A79,Basislijst!$D$2:$D$529,0)))</f>
        <v>ARYS, Evelyn</v>
      </c>
      <c r="C79" s="13" t="str">
        <f>INDEX(Basislijst!C$2:C$529,MATCH($A79,Basislijst!$D$2:$D$529,0))</f>
        <v>Kleo Ladies team</v>
      </c>
      <c r="D79" s="13" t="str">
        <f>INDEX(Basislijst!H$2:H$529,MATCH($A79,Basislijst!$D$2:$D$529,0))</f>
        <v>BEL</v>
      </c>
      <c r="E79" s="13" t="str">
        <f>INDEX(Basislijst!G$2:G$529,MATCH($A79,Basislijst!$D$2:$D$529,0))</f>
        <v>BEL19900721</v>
      </c>
    </row>
    <row r="80" spans="1:5" ht="12.75">
      <c r="A80" s="3">
        <v>132</v>
      </c>
      <c r="B80" s="14" t="str">
        <f>CONCATENATE(INDEX(Basislijst!E$2:E$529,MATCH($A80,Basislijst!$D$2:$D$529,0)),", ",INDEX(Basislijst!F$2:F$529,MATCH($A80,Basislijst!$D$2:$D$529,0)))</f>
        <v>CORAZZA, Martina</v>
      </c>
      <c r="C80" s="13" t="str">
        <f>INDEX(Basislijst!C$2:C$529,MATCH($A80,Basislijst!$D$2:$D$529,0))</f>
        <v>Kleo Ladies team</v>
      </c>
      <c r="D80" s="13" t="str">
        <f>INDEX(Basislijst!H$2:H$529,MATCH($A80,Basislijst!$D$2:$D$529,0))</f>
        <v>ITA</v>
      </c>
      <c r="E80" s="13" t="str">
        <f>INDEX(Basislijst!G$2:G$529,MATCH($A80,Basislijst!$D$2:$D$529,0))</f>
        <v>ITA19790608</v>
      </c>
    </row>
    <row r="81" spans="1:5" ht="12.75">
      <c r="A81" s="3">
        <v>133</v>
      </c>
      <c r="B81" s="14" t="str">
        <f>CONCATENATE(INDEX(Basislijst!E$2:E$529,MATCH($A81,Basislijst!$D$2:$D$529,0)),", ",INDEX(Basislijst!F$2:F$529,MATCH($A81,Basislijst!$D$2:$D$529,0)))</f>
        <v>CUCINOTTA, Annalise</v>
      </c>
      <c r="C81" s="13" t="str">
        <f>INDEX(Basislijst!C$2:C$529,MATCH($A81,Basislijst!$D$2:$D$529,0))</f>
        <v>Kleo Ladies team</v>
      </c>
      <c r="D81" s="13" t="str">
        <f>INDEX(Basislijst!H$2:H$529,MATCH($A81,Basislijst!$D$2:$D$529,0))</f>
        <v>LUX</v>
      </c>
      <c r="E81" s="13" t="str">
        <f>INDEX(Basislijst!G$2:G$529,MATCH($A81,Basislijst!$D$2:$D$529,0))</f>
        <v>LUX19860304</v>
      </c>
    </row>
    <row r="82" spans="1:5" ht="12.75">
      <c r="A82" s="3">
        <v>134</v>
      </c>
      <c r="B82" s="14" t="str">
        <f>CONCATENATE(INDEX(Basislijst!E$2:E$529,MATCH($A82,Basislijst!$D$2:$D$529,0)),", ",INDEX(Basislijst!F$2:F$529,MATCH($A82,Basislijst!$D$2:$D$529,0)))</f>
        <v>LAMBORELLE, Nathalie</v>
      </c>
      <c r="C82" s="13" t="str">
        <f>INDEX(Basislijst!C$2:C$529,MATCH($A82,Basislijst!$D$2:$D$529,0))</f>
        <v>Kleo Ladies team</v>
      </c>
      <c r="D82" s="13" t="str">
        <f>INDEX(Basislijst!H$2:H$529,MATCH($A82,Basislijst!$D$2:$D$529,0))</f>
        <v>LUX</v>
      </c>
      <c r="E82" s="13" t="str">
        <f>INDEX(Basislijst!G$2:G$529,MATCH($A82,Basislijst!$D$2:$D$529,0))</f>
        <v>LUX19880201</v>
      </c>
    </row>
    <row r="83" spans="1:5" ht="12.75">
      <c r="A83" s="3">
        <v>135</v>
      </c>
      <c r="B83" s="14" t="str">
        <f>CONCATENATE(INDEX(Basislijst!E$2:E$529,MATCH($A83,Basislijst!$D$2:$D$529,0)),", ",INDEX(Basislijst!F$2:F$529,MATCH($A83,Basislijst!$D$2:$D$529,0)))</f>
        <v>LINDBERG, Marie</v>
      </c>
      <c r="C83" s="13" t="str">
        <f>INDEX(Basislijst!C$2:C$529,MATCH($A83,Basislijst!$D$2:$D$529,0))</f>
        <v>Kleo Ladies team</v>
      </c>
      <c r="D83" s="13" t="str">
        <f>INDEX(Basislijst!H$2:H$529,MATCH($A83,Basislijst!$D$2:$D$529,0))</f>
        <v>SWE</v>
      </c>
      <c r="E83" s="13" t="str">
        <f>INDEX(Basislijst!G$2:G$529,MATCH($A83,Basislijst!$D$2:$D$529,0))</f>
        <v>SWE19870814</v>
      </c>
    </row>
    <row r="84" spans="1:5" ht="12.75">
      <c r="A84" s="3">
        <v>136</v>
      </c>
      <c r="B84" s="14" t="str">
        <f>CONCATENATE(INDEX(Basislijst!E$2:E$529,MATCH($A84,Basislijst!$D$2:$D$529,0)),", ",INDEX(Basislijst!F$2:F$529,MATCH($A84,Basislijst!$D$2:$D$529,0)))</f>
        <v>DIJKMAN, Petra</v>
      </c>
      <c r="C84" s="13" t="str">
        <f>INDEX(Basislijst!C$2:C$529,MATCH($A84,Basislijst!$D$2:$D$529,0))</f>
        <v>Kleo Ladies team</v>
      </c>
      <c r="D84" s="13" t="str">
        <f>INDEX(Basislijst!H$2:H$529,MATCH($A84,Basislijst!$D$2:$D$529,0))</f>
        <v>NED</v>
      </c>
      <c r="E84" s="13" t="str">
        <f>INDEX(Basislijst!G$2:G$529,MATCH($A84,Basislijst!$D$2:$D$529,0))</f>
        <v>NED19791113</v>
      </c>
    </row>
    <row r="85" spans="1:5" ht="12.75">
      <c r="A85" s="3">
        <v>141</v>
      </c>
      <c r="B85" s="14" t="str">
        <f>CONCATENATE(INDEX(Basislijst!E$2:E$529,MATCH($A85,Basislijst!$D$2:$D$529,0)),", ",INDEX(Basislijst!F$2:F$529,MATCH($A85,Basislijst!$D$2:$D$529,0)))</f>
        <v>GUARNIER, Megan </v>
      </c>
      <c r="C85" s="13" t="str">
        <f>INDEX(Basislijst!C$2:C$529,MATCH($A85,Basislijst!$D$2:$D$529,0))</f>
        <v>Tibco to the top</v>
      </c>
      <c r="D85" s="13" t="str">
        <f>INDEX(Basislijst!H$2:H$529,MATCH($A85,Basislijst!$D$2:$D$529,0))</f>
        <v>USA</v>
      </c>
      <c r="E85" s="13" t="str">
        <f>INDEX(Basislijst!G$2:G$529,MATCH($A85,Basislijst!$D$2:$D$529,0))</f>
        <v>USA19850504</v>
      </c>
    </row>
    <row r="86" spans="1:5" ht="12.75">
      <c r="A86" s="3">
        <v>142</v>
      </c>
      <c r="B86" s="14" t="str">
        <f>CONCATENATE(INDEX(Basislijst!E$2:E$529,MATCH($A86,Basislijst!$D$2:$D$529,0)),", ",INDEX(Basislijst!F$2:F$529,MATCH($A86,Basislijst!$D$2:$D$529,0)))</f>
        <v>MILLER, Amanda</v>
      </c>
      <c r="C86" s="13" t="str">
        <f>INDEX(Basislijst!C$2:C$529,MATCH($A86,Basislijst!$D$2:$D$529,0))</f>
        <v>Tibco to the top</v>
      </c>
      <c r="D86" s="13" t="str">
        <f>INDEX(Basislijst!H$2:H$529,MATCH($A86,Basislijst!$D$2:$D$529,0))</f>
        <v>USA</v>
      </c>
      <c r="E86" s="13" t="str">
        <f>INDEX(Basislijst!G$2:G$529,MATCH($A86,Basislijst!$D$2:$D$529,0))</f>
        <v>USA19861213</v>
      </c>
    </row>
    <row r="87" spans="1:5" ht="12.75">
      <c r="A87" s="3">
        <v>143</v>
      </c>
      <c r="B87" s="14" t="str">
        <f>CONCATENATE(INDEX(Basislijst!E$2:E$529,MATCH($A87,Basislijst!$D$2:$D$529,0)),", ",INDEX(Basislijst!F$2:F$529,MATCH($A87,Basislijst!$D$2:$D$529,0)))</f>
        <v>SCHNEIDER, Samantha</v>
      </c>
      <c r="C87" s="13" t="str">
        <f>INDEX(Basislijst!C$2:C$529,MATCH($A87,Basislijst!$D$2:$D$529,0))</f>
        <v>Tibco to the top</v>
      </c>
      <c r="D87" s="13" t="str">
        <f>INDEX(Basislijst!H$2:H$529,MATCH($A87,Basislijst!$D$2:$D$529,0))</f>
        <v>USA</v>
      </c>
      <c r="E87" s="13" t="str">
        <f>INDEX(Basislijst!G$2:G$529,MATCH($A87,Basislijst!$D$2:$D$529,0))</f>
        <v>USA19900918</v>
      </c>
    </row>
    <row r="88" spans="1:5" ht="12.75">
      <c r="A88" s="3">
        <v>144</v>
      </c>
      <c r="B88" s="14" t="str">
        <f>CONCATENATE(INDEX(Basislijst!E$2:E$529,MATCH($A88,Basislijst!$D$2:$D$529,0)),", ",INDEX(Basislijst!F$2:F$529,MATCH($A88,Basislijst!$D$2:$D$529,0)))</f>
        <v>PURCELL, Jennifer</v>
      </c>
      <c r="C88" s="13" t="str">
        <f>INDEX(Basislijst!C$2:C$529,MATCH($A88,Basislijst!$D$2:$D$529,0))</f>
        <v>Tibco to the top</v>
      </c>
      <c r="D88" s="13" t="str">
        <f>INDEX(Basislijst!H$2:H$529,MATCH($A88,Basislijst!$D$2:$D$529,0))</f>
        <v>USA</v>
      </c>
      <c r="E88" s="13" t="str">
        <f>INDEX(Basislijst!G$2:G$529,MATCH($A88,Basislijst!$D$2:$D$529,0))</f>
        <v>USA19780817</v>
      </c>
    </row>
    <row r="89" spans="1:5" ht="12.75">
      <c r="A89" s="3">
        <v>145</v>
      </c>
      <c r="B89" s="14" t="str">
        <f>CONCATENATE(INDEX(Basislijst!E$2:E$529,MATCH($A89,Basislijst!$D$2:$D$529,0)),", ",INDEX(Basislijst!F$2:F$529,MATCH($A89,Basislijst!$D$2:$D$529,0)))</f>
        <v>WHEELER, Jennifer</v>
      </c>
      <c r="C89" s="13" t="str">
        <f>INDEX(Basislijst!C$2:C$529,MATCH($A89,Basislijst!$D$2:$D$529,0))</f>
        <v>Tibco to the top</v>
      </c>
      <c r="D89" s="13" t="str">
        <f>INDEX(Basislijst!H$2:H$529,MATCH($A89,Basislijst!$D$2:$D$529,0))</f>
        <v>USA</v>
      </c>
      <c r="E89" s="13" t="str">
        <f>INDEX(Basislijst!G$2:G$529,MATCH($A89,Basislijst!$D$2:$D$529,0))</f>
        <v>USA19800919</v>
      </c>
    </row>
    <row r="90" spans="1:5" ht="12.75">
      <c r="A90" s="3">
        <v>146</v>
      </c>
      <c r="B90" s="14" t="str">
        <f>CONCATENATE(INDEX(Basislijst!E$2:E$529,MATCH($A90,Basislijst!$D$2:$D$529,0)),", ",INDEX(Basislijst!F$2:F$529,MATCH($A90,Basislijst!$D$2:$D$529,0)))</f>
        <v>HALL, Lauren</v>
      </c>
      <c r="C90" s="13" t="str">
        <f>INDEX(Basislijst!C$2:C$529,MATCH($A90,Basislijst!$D$2:$D$529,0))</f>
        <v>Tibco to the top</v>
      </c>
      <c r="D90" s="13" t="str">
        <f>INDEX(Basislijst!H$2:H$529,MATCH($A90,Basislijst!$D$2:$D$529,0))</f>
        <v>USA</v>
      </c>
      <c r="E90" s="13" t="str">
        <f>INDEX(Basislijst!G$2:G$529,MATCH($A90,Basislijst!$D$2:$D$529,0))</f>
        <v>USA19790202</v>
      </c>
    </row>
    <row r="91" spans="1:5" ht="12.75">
      <c r="A91" s="3">
        <v>151</v>
      </c>
      <c r="B91" s="14" t="str">
        <f>CONCATENATE(INDEX(Basislijst!E$2:E$529,MATCH($A91,Basislijst!$D$2:$D$529,0)),", ",INDEX(Basislijst!F$2:F$529,MATCH($A91,Basislijst!$D$2:$D$529,0)))</f>
        <v>SCANDOLARA, Valentina</v>
      </c>
      <c r="C91" s="13" t="str">
        <f>INDEX(Basislijst!C$2:C$529,MATCH($A91,Basislijst!$D$2:$D$529,0))</f>
        <v>S.C. Michela Fanini</v>
      </c>
      <c r="D91" s="13" t="str">
        <f>INDEX(Basislijst!H$2:H$529,MATCH($A91,Basislijst!$D$2:$D$529,0))</f>
        <v>ITA</v>
      </c>
      <c r="E91" s="13" t="str">
        <f>INDEX(Basislijst!G$2:G$529,MATCH($A91,Basislijst!$D$2:$D$529,0))</f>
        <v>ITA19900501</v>
      </c>
    </row>
    <row r="92" spans="1:5" ht="12.75">
      <c r="A92" s="3">
        <v>152</v>
      </c>
      <c r="B92" s="14" t="str">
        <f>CONCATENATE(INDEX(Basislijst!E$2:E$529,MATCH($A92,Basislijst!$D$2:$D$529,0)),", ",INDEX(Basislijst!F$2:F$529,MATCH($A92,Basislijst!$D$2:$D$529,0)))</f>
        <v>FORESI, Lorena</v>
      </c>
      <c r="C92" s="13" t="str">
        <f>INDEX(Basislijst!C$2:C$529,MATCH($A92,Basislijst!$D$2:$D$529,0))</f>
        <v>S.C. Michela Fanini</v>
      </c>
      <c r="D92" s="13" t="str">
        <f>INDEX(Basislijst!H$2:H$529,MATCH($A92,Basislijst!$D$2:$D$529,0))</f>
        <v>ITA</v>
      </c>
      <c r="E92" s="13" t="str">
        <f>INDEX(Basislijst!G$2:G$529,MATCH($A92,Basislijst!$D$2:$D$529,0))</f>
        <v>ITA19880411</v>
      </c>
    </row>
    <row r="93" spans="1:5" ht="12.75">
      <c r="A93" s="3">
        <v>153</v>
      </c>
      <c r="B93" s="14" t="str">
        <f>CONCATENATE(INDEX(Basislijst!E$2:E$529,MATCH($A93,Basislijst!$D$2:$D$529,0)),", ",INDEX(Basislijst!F$2:F$529,MATCH($A93,Basislijst!$D$2:$D$529,0)))</f>
        <v>BURCHENKOVA, Alexsandra</v>
      </c>
      <c r="C93" s="13" t="str">
        <f>INDEX(Basislijst!C$2:C$529,MATCH($A93,Basislijst!$D$2:$D$529,0))</f>
        <v>S.C. Michela Fanini</v>
      </c>
      <c r="D93" s="13" t="str">
        <f>INDEX(Basislijst!H$2:H$529,MATCH($A93,Basislijst!$D$2:$D$529,0))</f>
        <v>RUS</v>
      </c>
      <c r="E93" s="13" t="str">
        <f>INDEX(Basislijst!G$2:G$529,MATCH($A93,Basislijst!$D$2:$D$529,0))</f>
        <v>RUS19880322</v>
      </c>
    </row>
    <row r="94" spans="1:5" ht="12.75">
      <c r="A94" s="3">
        <v>154</v>
      </c>
      <c r="B94" s="14" t="str">
        <f>CONCATENATE(INDEX(Basislijst!E$2:E$529,MATCH($A94,Basislijst!$D$2:$D$529,0)),", ",INDEX(Basislijst!F$2:F$529,MATCH($A94,Basislijst!$D$2:$D$529,0)))</f>
        <v>RUZICKOVA, Martina</v>
      </c>
      <c r="C94" s="13" t="str">
        <f>INDEX(Basislijst!C$2:C$529,MATCH($A94,Basislijst!$D$2:$D$529,0))</f>
        <v>S.C. Michela Fanini</v>
      </c>
      <c r="D94" s="13" t="str">
        <f>INDEX(Basislijst!H$2:H$529,MATCH($A94,Basislijst!$D$2:$D$529,0))</f>
        <v>CZE</v>
      </c>
      <c r="E94" s="13" t="str">
        <f>INDEX(Basislijst!G$2:G$529,MATCH($A94,Basislijst!$D$2:$D$529,0))</f>
        <v>CZE19800322</v>
      </c>
    </row>
    <row r="95" spans="1:5" ht="12.75">
      <c r="A95" s="3">
        <v>155</v>
      </c>
      <c r="B95" s="14" t="str">
        <f>CONCATENATE(INDEX(Basislijst!E$2:E$529,MATCH($A95,Basislijst!$D$2:$D$529,0)),", ",INDEX(Basislijst!F$2:F$529,MATCH($A95,Basislijst!$D$2:$D$529,0)))</f>
        <v>ELLA, Michal</v>
      </c>
      <c r="C95" s="13" t="str">
        <f>INDEX(Basislijst!C$2:C$529,MATCH($A95,Basislijst!$D$2:$D$529,0))</f>
        <v>S.C. Michela Fanini</v>
      </c>
      <c r="D95" s="13">
        <f>INDEX(Basislijst!H$2:H$529,MATCH($A95,Basislijst!$D$2:$D$529,0))</f>
        <v>0</v>
      </c>
      <c r="E95" s="13">
        <f>INDEX(Basislijst!G$2:G$529,MATCH($A95,Basislijst!$D$2:$D$529,0))</f>
        <v>19870724</v>
      </c>
    </row>
    <row r="96" spans="1:5" ht="12.75">
      <c r="A96" s="3">
        <v>156</v>
      </c>
      <c r="B96" s="14" t="str">
        <f>CONCATENATE(INDEX(Basislijst!E$2:E$529,MATCH($A96,Basislijst!$D$2:$D$529,0)),", ",INDEX(Basislijst!F$2:F$529,MATCH($A96,Basislijst!$D$2:$D$529,0)))</f>
        <v>RICCI, Vanessa</v>
      </c>
      <c r="C96" s="13" t="str">
        <f>INDEX(Basislijst!C$2:C$529,MATCH($A96,Basislijst!$D$2:$D$529,0))</f>
        <v>S.C. Michela Fanini</v>
      </c>
      <c r="D96" s="13" t="str">
        <f>INDEX(Basislijst!H$2:H$529,MATCH($A96,Basislijst!$D$2:$D$529,0))</f>
        <v>ITA</v>
      </c>
      <c r="E96" s="13" t="str">
        <f>INDEX(Basislijst!G$2:G$529,MATCH($A96,Basislijst!$D$2:$D$529,0))</f>
        <v>ITA19890204</v>
      </c>
    </row>
    <row r="97" spans="1:5" ht="12.75">
      <c r="A97" s="3">
        <v>161</v>
      </c>
      <c r="B97" s="14" t="str">
        <f>CONCATENATE(INDEX(Basislijst!E$2:E$529,MATCH($A97,Basislijst!$D$2:$D$529,0)),", ",INDEX(Basislijst!F$2:F$529,MATCH($A97,Basislijst!$D$2:$D$529,0)))</f>
        <v>AUBRY, Emilie</v>
      </c>
      <c r="C97" s="13" t="str">
        <f>INDEX(Basislijst!C$2:C$529,MATCH($A97,Basislijst!$D$2:$D$529,0))</f>
        <v>Team GSD Gestion</v>
      </c>
      <c r="D97" s="13" t="str">
        <f>INDEX(Basislijst!H$2:H$529,MATCH($A97,Basislijst!$D$2:$D$529,0))</f>
        <v>SUI</v>
      </c>
      <c r="E97" s="13" t="str">
        <f>INDEX(Basislijst!G$2:G$529,MATCH($A97,Basislijst!$D$2:$D$529,0))</f>
        <v>SUI19890216</v>
      </c>
    </row>
    <row r="98" spans="1:5" ht="12.75">
      <c r="A98" s="3">
        <v>162</v>
      </c>
      <c r="B98" s="14" t="str">
        <f>CONCATENATE(INDEX(Basislijst!E$2:E$529,MATCH($A98,Basislijst!$D$2:$D$529,0)),", ",INDEX(Basislijst!F$2:F$529,MATCH($A98,Basislijst!$D$2:$D$529,0)))</f>
        <v>BRAVARD, Melanie</v>
      </c>
      <c r="C98" s="13" t="str">
        <f>INDEX(Basislijst!C$2:C$529,MATCH($A98,Basislijst!$D$2:$D$529,0))</f>
        <v>Team GSD Gestion</v>
      </c>
      <c r="D98" s="13" t="str">
        <f>INDEX(Basislijst!H$2:H$529,MATCH($A98,Basislijst!$D$2:$D$529,0))</f>
        <v>FRA</v>
      </c>
      <c r="E98" s="13" t="str">
        <f>INDEX(Basislijst!G$2:G$529,MATCH($A98,Basislijst!$D$2:$D$529,0))</f>
        <v>FRA19870413</v>
      </c>
    </row>
    <row r="99" spans="1:5" ht="12.75">
      <c r="A99" s="3">
        <v>163</v>
      </c>
      <c r="B99" s="14" t="str">
        <f>CONCATENATE(INDEX(Basislijst!E$2:E$529,MATCH($A99,Basislijst!$D$2:$D$529,0)),", ",INDEX(Basislijst!F$2:F$529,MATCH($A99,Basislijst!$D$2:$D$529,0)))</f>
        <v>MAJERUS, Christine</v>
      </c>
      <c r="C99" s="13" t="str">
        <f>INDEX(Basislijst!C$2:C$529,MATCH($A99,Basislijst!$D$2:$D$529,0))</f>
        <v>Team GSD Gestion</v>
      </c>
      <c r="D99" s="13" t="str">
        <f>INDEX(Basislijst!H$2:H$529,MATCH($A99,Basislijst!$D$2:$D$529,0))</f>
        <v>LUX</v>
      </c>
      <c r="E99" s="13" t="str">
        <f>INDEX(Basislijst!G$2:G$529,MATCH($A99,Basislijst!$D$2:$D$529,0))</f>
        <v>LUX19870225</v>
      </c>
    </row>
    <row r="100" spans="1:5" ht="12.75">
      <c r="A100" s="3">
        <v>164</v>
      </c>
      <c r="B100" s="14" t="str">
        <f>CONCATENATE(INDEX(Basislijst!E$2:E$529,MATCH($A100,Basislijst!$D$2:$D$529,0)),", ",INDEX(Basislijst!F$2:F$529,MATCH($A100,Basislijst!$D$2:$D$529,0)))</f>
        <v>PADER, Lucie</v>
      </c>
      <c r="C100" s="13" t="str">
        <f>INDEX(Basislijst!C$2:C$529,MATCH($A100,Basislijst!$D$2:$D$529,0))</f>
        <v>Team GSD Gestion</v>
      </c>
      <c r="D100" s="13" t="str">
        <f>INDEX(Basislijst!H$2:H$529,MATCH($A100,Basislijst!$D$2:$D$529,0))</f>
        <v>FRA</v>
      </c>
      <c r="E100" s="13" t="str">
        <f>INDEX(Basislijst!G$2:G$529,MATCH($A100,Basislijst!$D$2:$D$529,0))</f>
        <v>FRA19921221</v>
      </c>
    </row>
    <row r="101" spans="1:5" ht="12.75">
      <c r="A101" s="3">
        <v>165</v>
      </c>
      <c r="B101" s="14" t="str">
        <f>CONCATENATE(INDEX(Basislijst!E$2:E$529,MATCH($A101,Basislijst!$D$2:$D$529,0)),", ",INDEX(Basislijst!F$2:F$529,MATCH($A101,Basislijst!$D$2:$D$529,0)))</f>
        <v>SCHMITT, Anne-Marie</v>
      </c>
      <c r="C101" s="13" t="str">
        <f>INDEX(Basislijst!C$2:C$529,MATCH($A101,Basislijst!$D$2:$D$529,0))</f>
        <v>Team GSD Gestion</v>
      </c>
      <c r="D101" s="13" t="str">
        <f>INDEX(Basislijst!H$2:H$529,MATCH($A101,Basislijst!$D$2:$D$529,0))</f>
        <v>LUX</v>
      </c>
      <c r="E101" s="13" t="str">
        <f>INDEX(Basislijst!G$2:G$529,MATCH($A101,Basislijst!$D$2:$D$529,0))</f>
        <v>LUX19890123</v>
      </c>
    </row>
    <row r="102" spans="1:5" ht="12.75">
      <c r="A102" s="3">
        <v>166</v>
      </c>
      <c r="B102" s="14" t="str">
        <f>CONCATENATE(INDEX(Basislijst!E$2:E$529,MATCH($A102,Basislijst!$D$2:$D$529,0)),", ",INDEX(Basislijst!F$2:F$529,MATCH($A102,Basislijst!$D$2:$D$529,0)))</f>
        <v>SCHWAGER, Patricia</v>
      </c>
      <c r="C102" s="13" t="str">
        <f>INDEX(Basislijst!C$2:C$529,MATCH($A102,Basislijst!$D$2:$D$529,0))</f>
        <v>Team GSD Gestion</v>
      </c>
      <c r="D102" s="13" t="str">
        <f>INDEX(Basislijst!H$2:H$529,MATCH($A102,Basislijst!$D$2:$D$529,0))</f>
        <v>SUI</v>
      </c>
      <c r="E102" s="13" t="str">
        <f>INDEX(Basislijst!G$2:G$529,MATCH($A102,Basislijst!$D$2:$D$529,0))</f>
        <v>SUI19831206</v>
      </c>
    </row>
    <row r="103" spans="1:5" ht="12.75">
      <c r="A103" s="3">
        <v>171</v>
      </c>
      <c r="B103" s="14" t="str">
        <f>CONCATENATE(INDEX(Basislijst!E$2:E$529,MATCH($A103,Basislijst!$D$2:$D$529,0)),", ",INDEX(Basislijst!F$2:F$529,MATCH($A103,Basislijst!$D$2:$D$529,0)))</f>
        <v>JEULAND, Pascale</v>
      </c>
      <c r="C103" s="13" t="str">
        <f>INDEX(Basislijst!C$2:C$529,MATCH($A103,Basislijst!$D$2:$D$529,0))</f>
        <v>Vienne Futuroscope</v>
      </c>
      <c r="D103" s="13" t="str">
        <f>INDEX(Basislijst!H$2:H$529,MATCH($A103,Basislijst!$D$2:$D$529,0))</f>
        <v>FRA</v>
      </c>
      <c r="E103" s="13" t="str">
        <f>INDEX(Basislijst!G$2:G$529,MATCH($A103,Basislijst!$D$2:$D$529,0))</f>
        <v>FRA19870602</v>
      </c>
    </row>
    <row r="104" spans="1:5" ht="12.75">
      <c r="A104" s="3">
        <v>172</v>
      </c>
      <c r="B104" s="14" t="str">
        <f>CONCATENATE(INDEX(Basislijst!E$2:E$529,MATCH($A104,Basislijst!$D$2:$D$529,0)),", ",INDEX(Basislijst!F$2:F$529,MATCH($A104,Basislijst!$D$2:$D$529,0)))</f>
        <v>BEVERIDGE, Julie</v>
      </c>
      <c r="C104" s="13" t="str">
        <f>INDEX(Basislijst!C$2:C$529,MATCH($A104,Basislijst!$D$2:$D$529,0))</f>
        <v>Vienne Futuroscope</v>
      </c>
      <c r="D104" s="13" t="str">
        <f>INDEX(Basislijst!H$2:H$529,MATCH($A104,Basislijst!$D$2:$D$529,0))</f>
        <v>CAN</v>
      </c>
      <c r="E104" s="13" t="str">
        <f>INDEX(Basislijst!G$2:G$529,MATCH($A104,Basislijst!$D$2:$D$529,0))</f>
        <v>CAN19880630</v>
      </c>
    </row>
    <row r="105" spans="1:5" ht="12.75">
      <c r="A105" s="3">
        <v>173</v>
      </c>
      <c r="B105" s="14" t="str">
        <f>CONCATENATE(INDEX(Basislijst!E$2:E$529,MATCH($A105,Basislijst!$D$2:$D$529,0)),", ",INDEX(Basislijst!F$2:F$529,MATCH($A105,Basislijst!$D$2:$D$529,0)))</f>
        <v>CORDON, Audrey</v>
      </c>
      <c r="C105" s="13" t="str">
        <f>INDEX(Basislijst!C$2:C$529,MATCH($A105,Basislijst!$D$2:$D$529,0))</f>
        <v>Vienne Futuroscope</v>
      </c>
      <c r="D105" s="13" t="str">
        <f>INDEX(Basislijst!H$2:H$529,MATCH($A105,Basislijst!$D$2:$D$529,0))</f>
        <v>FRA</v>
      </c>
      <c r="E105" s="13" t="str">
        <f>INDEX(Basislijst!G$2:G$529,MATCH($A105,Basislijst!$D$2:$D$529,0))</f>
        <v>FRA19890922</v>
      </c>
    </row>
    <row r="106" spans="1:5" ht="12.75">
      <c r="A106" s="3">
        <v>174</v>
      </c>
      <c r="B106" s="14" t="str">
        <f>CONCATENATE(INDEX(Basislijst!E$2:E$529,MATCH($A106,Basislijst!$D$2:$D$529,0)),", ",INDEX(Basislijst!F$2:F$529,MATCH($A106,Basislijst!$D$2:$D$529,0)))</f>
        <v>TAYLOR, Carlee</v>
      </c>
      <c r="C106" s="13" t="str">
        <f>INDEX(Basislijst!C$2:C$529,MATCH($A106,Basislijst!$D$2:$D$529,0))</f>
        <v>Vienne Futuroscope</v>
      </c>
      <c r="D106" s="13" t="str">
        <f>INDEX(Basislijst!H$2:H$529,MATCH($A106,Basislijst!$D$2:$D$529,0))</f>
        <v>AUS</v>
      </c>
      <c r="E106" s="13" t="str">
        <f>INDEX(Basislijst!G$2:G$529,MATCH($A106,Basislijst!$D$2:$D$529,0))</f>
        <v>AUS19890215</v>
      </c>
    </row>
    <row r="107" spans="1:5" ht="12.75">
      <c r="A107" s="3">
        <v>175</v>
      </c>
      <c r="B107" s="14" t="str">
        <f>CONCATENATE(INDEX(Basislijst!E$2:E$529,MATCH($A107,Basislijst!$D$2:$D$529,0)),", ",INDEX(Basislijst!F$2:F$529,MATCH($A107,Basislijst!$D$2:$D$529,0)))</f>
        <v>RIVAT , Amélie</v>
      </c>
      <c r="C107" s="13" t="str">
        <f>INDEX(Basislijst!C$2:C$529,MATCH($A107,Basislijst!$D$2:$D$529,0))</f>
        <v>Vienne Futuroscope</v>
      </c>
      <c r="D107" s="13" t="str">
        <f>INDEX(Basislijst!H$2:H$529,MATCH($A107,Basislijst!$D$2:$D$529,0))</f>
        <v>FRA</v>
      </c>
      <c r="E107" s="13" t="str">
        <f>INDEX(Basislijst!G$2:G$529,MATCH($A107,Basislijst!$D$2:$D$529,0))</f>
        <v>FRA19891114</v>
      </c>
    </row>
    <row r="108" spans="1:5" ht="12.75">
      <c r="A108" s="3">
        <v>176</v>
      </c>
      <c r="B108" s="14" t="str">
        <f>CONCATENATE(INDEX(Basislijst!E$2:E$529,MATCH($A108,Basislijst!$D$2:$D$529,0)),", ",INDEX(Basislijst!F$2:F$529,MATCH($A108,Basislijst!$D$2:$D$529,0)))</f>
        <v>GRAUS, Andréa</v>
      </c>
      <c r="C108" s="13" t="str">
        <f>INDEX(Basislijst!C$2:C$529,MATCH($A108,Basislijst!$D$2:$D$529,0))</f>
        <v>Vienne Futuroscope</v>
      </c>
      <c r="D108" s="13" t="str">
        <f>INDEX(Basislijst!H$2:H$529,MATCH($A108,Basislijst!$D$2:$D$529,0))</f>
        <v>AUT</v>
      </c>
      <c r="E108" s="13" t="str">
        <f>INDEX(Basislijst!G$2:G$529,MATCH($A108,Basislijst!$D$2:$D$529,0))</f>
        <v>AUT19791113</v>
      </c>
    </row>
    <row r="109" spans="1:5" ht="12.75">
      <c r="A109" s="3">
        <v>181</v>
      </c>
      <c r="B109" s="14" t="str">
        <f>CONCATENATE(INDEX(Basislijst!E$2:E$529,MATCH($A109,Basislijst!$D$2:$D$529,0)),", ",INDEX(Basislijst!F$2:F$529,MATCH($A109,Basislijst!$D$2:$D$529,0)))</f>
        <v>FIEDLER, Yvonne</v>
      </c>
      <c r="C109" s="13" t="str">
        <f>INDEX(Basislijst!C$2:C$529,MATCH($A109,Basislijst!$D$2:$D$529,0))</f>
        <v>Abus Nutrixxion</v>
      </c>
      <c r="D109" s="13" t="str">
        <f>INDEX(Basislijst!H$2:H$529,MATCH($A109,Basislijst!$D$2:$D$529,0))</f>
        <v>GER</v>
      </c>
      <c r="E109" s="13" t="str">
        <f>INDEX(Basislijst!G$2:G$529,MATCH($A109,Basislijst!$D$2:$D$529,0))</f>
        <v>GER19861115</v>
      </c>
    </row>
    <row r="110" spans="1:5" ht="12.75">
      <c r="A110" s="3">
        <v>182</v>
      </c>
      <c r="B110" s="14" t="str">
        <f>CONCATENATE(INDEX(Basislijst!E$2:E$529,MATCH($A110,Basislijst!$D$2:$D$529,0)),", ",INDEX(Basislijst!F$2:F$529,MATCH($A110,Basislijst!$D$2:$D$529,0)))</f>
        <v>GASS, Daniela</v>
      </c>
      <c r="C110" s="13" t="str">
        <f>INDEX(Basislijst!C$2:C$529,MATCH($A110,Basislijst!$D$2:$D$529,0))</f>
        <v>Abus Nutrixxion</v>
      </c>
      <c r="D110" s="13" t="str">
        <f>INDEX(Basislijst!H$2:H$529,MATCH($A110,Basislijst!$D$2:$D$529,0))</f>
        <v>GER</v>
      </c>
      <c r="E110" s="13" t="str">
        <f>INDEX(Basislijst!G$2:G$529,MATCH($A110,Basislijst!$D$2:$D$529,0))</f>
        <v>GER19801105</v>
      </c>
    </row>
    <row r="111" spans="1:5" ht="12.75">
      <c r="A111" s="3">
        <v>183</v>
      </c>
      <c r="B111" s="14" t="str">
        <f>CONCATENATE(INDEX(Basislijst!E$2:E$529,MATCH($A111,Basislijst!$D$2:$D$529,0)),", ",INDEX(Basislijst!F$2:F$529,MATCH($A111,Basislijst!$D$2:$D$529,0)))</f>
        <v>GOSS, Belinda</v>
      </c>
      <c r="C111" s="13" t="str">
        <f>INDEX(Basislijst!C$2:C$529,MATCH($A111,Basislijst!$D$2:$D$529,0))</f>
        <v>Abus Nutrixxion</v>
      </c>
      <c r="D111" s="13" t="str">
        <f>INDEX(Basislijst!H$2:H$529,MATCH($A111,Basislijst!$D$2:$D$529,0))</f>
        <v>AUS</v>
      </c>
      <c r="E111" s="13" t="str">
        <f>INDEX(Basislijst!G$2:G$529,MATCH($A111,Basislijst!$D$2:$D$529,0))</f>
        <v>AUS19840106</v>
      </c>
    </row>
    <row r="112" spans="1:5" ht="12.75">
      <c r="A112" s="3">
        <v>184</v>
      </c>
      <c r="B112" s="14" t="str">
        <f>CONCATENATE(INDEX(Basislijst!E$2:E$529,MATCH($A112,Basislijst!$D$2:$D$529,0)),", ",INDEX(Basislijst!F$2:F$529,MATCH($A112,Basislijst!$D$2:$D$529,0)))</f>
        <v>JOHREND, Marian</v>
      </c>
      <c r="C112" s="13" t="str">
        <f>INDEX(Basislijst!C$2:C$529,MATCH($A112,Basislijst!$D$2:$D$529,0))</f>
        <v>Abus Nutrixxion</v>
      </c>
      <c r="D112" s="13" t="str">
        <f>INDEX(Basislijst!H$2:H$529,MATCH($A112,Basislijst!$D$2:$D$529,0))</f>
        <v>GER</v>
      </c>
      <c r="E112" s="13" t="str">
        <f>INDEX(Basislijst!G$2:G$529,MATCH($A112,Basislijst!$D$2:$D$529,0))</f>
        <v>GER19860102</v>
      </c>
    </row>
    <row r="113" spans="1:5" ht="12.75">
      <c r="A113" s="3">
        <v>185</v>
      </c>
      <c r="B113" s="14" t="str">
        <f>CONCATENATE(INDEX(Basislijst!E$2:E$529,MATCH($A113,Basislijst!$D$2:$D$529,0)),", ",INDEX(Basislijst!F$2:F$529,MATCH($A113,Basislijst!$D$2:$D$529,0)))</f>
        <v>MAC KIE, Emma</v>
      </c>
      <c r="C113" s="13" t="str">
        <f>INDEX(Basislijst!C$2:C$529,MATCH($A113,Basislijst!$D$2:$D$529,0))</f>
        <v>Abus Nutrixxion</v>
      </c>
      <c r="D113" s="13" t="str">
        <f>INDEX(Basislijst!H$2:H$529,MATCH($A113,Basislijst!$D$2:$D$529,0))</f>
        <v>AUS</v>
      </c>
      <c r="E113" s="13" t="str">
        <f>INDEX(Basislijst!G$2:G$529,MATCH($A113,Basislijst!$D$2:$D$529,0))</f>
        <v>AUS19840909</v>
      </c>
    </row>
    <row r="114" spans="1:5" ht="12.75">
      <c r="A114" s="3">
        <v>186</v>
      </c>
      <c r="B114" s="14" t="str">
        <f>CONCATENATE(INDEX(Basislijst!E$2:E$529,MATCH($A114,Basislijst!$D$2:$D$529,0)),", ",INDEX(Basislijst!F$2:F$529,MATCH($A114,Basislijst!$D$2:$D$529,0)))</f>
        <v>SCHMITZMEIR, Anne-Bianca</v>
      </c>
      <c r="C114" s="13" t="str">
        <f>INDEX(Basislijst!C$2:C$529,MATCH($A114,Basislijst!$D$2:$D$529,0))</f>
        <v>Abus Nutrixxion</v>
      </c>
      <c r="D114" s="13" t="str">
        <f>INDEX(Basislijst!H$2:H$529,MATCH($A114,Basislijst!$D$2:$D$529,0))</f>
        <v>GER</v>
      </c>
      <c r="E114" s="13" t="str">
        <f>INDEX(Basislijst!G$2:G$529,MATCH($A114,Basislijst!$D$2:$D$529,0))</f>
        <v>GER19900727</v>
      </c>
    </row>
    <row r="115" spans="1:5" ht="12.75">
      <c r="A115" s="3">
        <v>191</v>
      </c>
      <c r="B115" s="14" t="str">
        <f>CONCATENATE(INDEX(Basislijst!E$2:E$529,MATCH($A115,Basislijst!$D$2:$D$529,0)),", ",INDEX(Basislijst!F$2:F$529,MATCH($A115,Basislijst!$D$2:$D$529,0)))</f>
        <v>ALCALDE, Christina</v>
      </c>
      <c r="C115" s="13" t="str">
        <f>INDEX(Basislijst!C$2:C$529,MATCH($A115,Basislijst!$D$2:$D$529,0))</f>
        <v>Bizkaia Durango</v>
      </c>
      <c r="D115" s="13" t="str">
        <f>INDEX(Basislijst!H$2:H$529,MATCH($A115,Basislijst!$D$2:$D$529,0))</f>
        <v>ESP</v>
      </c>
      <c r="E115" s="13" t="str">
        <f>INDEX(Basislijst!G$2:G$529,MATCH($A115,Basislijst!$D$2:$D$529,0))</f>
        <v>ESP19800303</v>
      </c>
    </row>
    <row r="116" spans="1:5" ht="12.75">
      <c r="A116" s="3">
        <v>192</v>
      </c>
      <c r="B116" s="14" t="str">
        <f>CONCATENATE(INDEX(Basislijst!E$2:E$529,MATCH($A116,Basislijst!$D$2:$D$529,0)),", ",INDEX(Basislijst!F$2:F$529,MATCH($A116,Basislijst!$D$2:$D$529,0)))</f>
        <v>ESKAMENDI, Dorleta</v>
      </c>
      <c r="C116" s="13" t="str">
        <f>INDEX(Basislijst!C$2:C$529,MATCH($A116,Basislijst!$D$2:$D$529,0))</f>
        <v>Bizkaia Durango</v>
      </c>
      <c r="D116" s="13" t="str">
        <f>INDEX(Basislijst!H$2:H$529,MATCH($A116,Basislijst!$D$2:$D$529,0))</f>
        <v>ESP</v>
      </c>
      <c r="E116" s="13" t="str">
        <f>INDEX(Basislijst!G$2:G$529,MATCH($A116,Basislijst!$D$2:$D$529,0))</f>
        <v>ESP19920102</v>
      </c>
    </row>
    <row r="117" spans="1:5" ht="12.75">
      <c r="A117" s="3">
        <v>193</v>
      </c>
      <c r="B117" s="14" t="str">
        <f>CONCATENATE(INDEX(Basislijst!E$2:E$529,MATCH($A117,Basislijst!$D$2:$D$529,0)),", ",INDEX(Basislijst!F$2:F$529,MATCH($A117,Basislijst!$D$2:$D$529,0)))</f>
        <v>HOGAN, Joanne</v>
      </c>
      <c r="C117" s="13" t="str">
        <f>INDEX(Basislijst!C$2:C$529,MATCH($A117,Basislijst!$D$2:$D$529,0))</f>
        <v>Bizkaia Durango</v>
      </c>
      <c r="D117" s="13" t="str">
        <f>INDEX(Basislijst!H$2:H$529,MATCH($A117,Basislijst!$D$2:$D$529,0))</f>
        <v>AUS</v>
      </c>
      <c r="E117" s="13" t="str">
        <f>INDEX(Basislijst!G$2:G$529,MATCH($A117,Basislijst!$D$2:$D$529,0))</f>
        <v>AUS19820609</v>
      </c>
    </row>
    <row r="118" spans="1:5" ht="12.75">
      <c r="A118" s="3">
        <v>194</v>
      </c>
      <c r="B118" s="14" t="str">
        <f>CONCATENATE(INDEX(Basislijst!E$2:E$529,MATCH($A118,Basislijst!$D$2:$D$529,0)),", ",INDEX(Basislijst!F$2:F$529,MATCH($A118,Basislijst!$D$2:$D$529,0)))</f>
        <v>SANCHIS, Anna</v>
      </c>
      <c r="C118" s="13" t="str">
        <f>INDEX(Basislijst!C$2:C$529,MATCH($A118,Basislijst!$D$2:$D$529,0))</f>
        <v>Bizkaia Durango</v>
      </c>
      <c r="D118" s="13" t="str">
        <f>INDEX(Basislijst!H$2:H$529,MATCH($A118,Basislijst!$D$2:$D$529,0))</f>
        <v>ESP</v>
      </c>
      <c r="E118" s="13" t="str">
        <f>INDEX(Basislijst!G$2:G$529,MATCH($A118,Basislijst!$D$2:$D$529,0))</f>
        <v>ESP19871018</v>
      </c>
    </row>
    <row r="119" spans="1:5" ht="12.75">
      <c r="A119" s="3">
        <v>195</v>
      </c>
      <c r="B119" s="14" t="str">
        <f>CONCATENATE(INDEX(Basislijst!E$2:E$529,MATCH($A119,Basislijst!$D$2:$D$529,0)),", ",INDEX(Basislijst!F$2:F$529,MATCH($A119,Basislijst!$D$2:$D$529,0)))</f>
        <v>SANTESTEBAN, Ane</v>
      </c>
      <c r="C119" s="13" t="str">
        <f>INDEX(Basislijst!C$2:C$529,MATCH($A119,Basislijst!$D$2:$D$529,0))</f>
        <v>Bizkaia Durango</v>
      </c>
      <c r="D119" s="13" t="str">
        <f>INDEX(Basislijst!H$2:H$529,MATCH($A119,Basislijst!$D$2:$D$529,0))</f>
        <v>ESP</v>
      </c>
      <c r="E119" s="13" t="str">
        <f>INDEX(Basislijst!G$2:G$529,MATCH($A119,Basislijst!$D$2:$D$529,0))</f>
        <v>ESP19901212</v>
      </c>
    </row>
    <row r="120" spans="1:5" ht="12.75">
      <c r="A120" s="3">
        <v>196</v>
      </c>
      <c r="B120" s="14" t="str">
        <f>CONCATENATE(INDEX(Basislijst!E$2:E$529,MATCH($A120,Basislijst!$D$2:$D$529,0)),", ",INDEX(Basislijst!F$2:F$529,MATCH($A120,Basislijst!$D$2:$D$529,0)))</f>
        <v>VILANOVA, Laura</v>
      </c>
      <c r="C120" s="13" t="str">
        <f>INDEX(Basislijst!C$2:C$529,MATCH($A120,Basislijst!$D$2:$D$529,0))</f>
        <v>Bizkaia Durango</v>
      </c>
      <c r="D120" s="13" t="str">
        <f>INDEX(Basislijst!H$2:H$529,MATCH($A120,Basislijst!$D$2:$D$529,0))</f>
        <v>ESP</v>
      </c>
      <c r="E120" s="13" t="str">
        <f>INDEX(Basislijst!G$2:G$529,MATCH($A120,Basislijst!$D$2:$D$529,0))</f>
        <v>ESP19921022</v>
      </c>
    </row>
    <row r="121" spans="1:5" ht="12.75">
      <c r="A121" s="3">
        <v>201</v>
      </c>
      <c r="B121" s="14" t="str">
        <f>CONCATENATE(INDEX(Basislijst!E$2:E$529,MATCH($A121,Basislijst!$D$2:$D$529,0)),", ",INDEX(Basislijst!F$2:F$529,MATCH($A121,Basislijst!$D$2:$D$529,0)))</f>
        <v>BERLATO, Elena</v>
      </c>
      <c r="C121" s="13" t="str">
        <f>INDEX(Basislijst!C$2:C$529,MATCH($A121,Basislijst!$D$2:$D$529,0))</f>
        <v>Fassa Bortolo Servetto</v>
      </c>
      <c r="D121" s="13" t="str">
        <f>INDEX(Basislijst!H$2:H$529,MATCH($A121,Basislijst!$D$2:$D$529,0))</f>
        <v>ITA</v>
      </c>
      <c r="E121" s="13" t="str">
        <f>INDEX(Basislijst!G$2:G$529,MATCH($A121,Basislijst!$D$2:$D$529,0))</f>
        <v>ITA19880802</v>
      </c>
    </row>
    <row r="122" spans="1:5" ht="12.75">
      <c r="A122" s="3">
        <v>202</v>
      </c>
      <c r="B122" s="14" t="str">
        <f>CONCATENATE(INDEX(Basislijst!E$2:E$529,MATCH($A122,Basislijst!$D$2:$D$529,0)),", ",INDEX(Basislijst!F$2:F$529,MATCH($A122,Basislijst!$D$2:$D$529,0)))</f>
        <v>FIORI, Jennifer</v>
      </c>
      <c r="C122" s="13" t="str">
        <f>INDEX(Basislijst!C$2:C$529,MATCH($A122,Basislijst!$D$2:$D$529,0))</f>
        <v>Fassa Bortolo Servetto</v>
      </c>
      <c r="D122" s="13" t="str">
        <f>INDEX(Basislijst!H$2:H$529,MATCH($A122,Basislijst!$D$2:$D$529,0))</f>
        <v>ITA</v>
      </c>
      <c r="E122" s="13" t="str">
        <f>INDEX(Basislijst!G$2:G$529,MATCH($A122,Basislijst!$D$2:$D$529,0))</f>
        <v>ITA19860323</v>
      </c>
    </row>
    <row r="123" spans="1:5" ht="12.75">
      <c r="A123" s="3">
        <v>203</v>
      </c>
      <c r="B123" s="14" t="str">
        <f>CONCATENATE(INDEX(Basislijst!E$2:E$529,MATCH($A123,Basislijst!$D$2:$D$529,0)),", ",INDEX(Basislijst!F$2:F$529,MATCH($A123,Basislijst!$D$2:$D$529,0)))</f>
        <v>GATTO, Viviana</v>
      </c>
      <c r="C123" s="13" t="str">
        <f>INDEX(Basislijst!C$2:C$529,MATCH($A123,Basislijst!$D$2:$D$529,0))</f>
        <v>Fassa Bortolo Servetto</v>
      </c>
      <c r="D123" s="13" t="str">
        <f>INDEX(Basislijst!H$2:H$529,MATCH($A123,Basislijst!$D$2:$D$529,0))</f>
        <v>ITA</v>
      </c>
      <c r="E123" s="13" t="str">
        <f>INDEX(Basislijst!G$2:G$529,MATCH($A123,Basislijst!$D$2:$D$529,0))</f>
        <v>ITA19920330</v>
      </c>
    </row>
    <row r="124" spans="1:5" ht="12.75">
      <c r="A124" s="3">
        <v>204</v>
      </c>
      <c r="B124" s="14" t="str">
        <f>CONCATENATE(INDEX(Basislijst!E$2:E$529,MATCH($A124,Basislijst!$D$2:$D$529,0)),", ",INDEX(Basislijst!F$2:F$529,MATCH($A124,Basislijst!$D$2:$D$529,0)))</f>
        <v>GUARISCHI, Barbara</v>
      </c>
      <c r="C124" s="13" t="str">
        <f>INDEX(Basislijst!C$2:C$529,MATCH($A124,Basislijst!$D$2:$D$529,0))</f>
        <v>Fassa Bortolo Servetto</v>
      </c>
      <c r="D124" s="13" t="str">
        <f>INDEX(Basislijst!H$2:H$529,MATCH($A124,Basislijst!$D$2:$D$529,0))</f>
        <v>ITA</v>
      </c>
      <c r="E124" s="13" t="str">
        <f>INDEX(Basislijst!G$2:G$529,MATCH($A124,Basislijst!$D$2:$D$529,0))</f>
        <v>ITA19900210</v>
      </c>
    </row>
    <row r="125" spans="1:5" ht="12.75">
      <c r="A125" s="3">
        <v>205</v>
      </c>
      <c r="B125" s="14" t="str">
        <f>CONCATENATE(INDEX(Basislijst!E$2:E$529,MATCH($A125,Basislijst!$D$2:$D$529,0)),", ",INDEX(Basislijst!F$2:F$529,MATCH($A125,Basislijst!$D$2:$D$529,0)))</f>
        <v>RONCHI, Giulia</v>
      </c>
      <c r="C125" s="13" t="str">
        <f>INDEX(Basislijst!C$2:C$529,MATCH($A125,Basislijst!$D$2:$D$529,0))</f>
        <v>Fassa Bortolo Servetto</v>
      </c>
      <c r="D125" s="13" t="str">
        <f>INDEX(Basislijst!H$2:H$529,MATCH($A125,Basislijst!$D$2:$D$529,0))</f>
        <v>ITA</v>
      </c>
      <c r="E125" s="13" t="str">
        <f>INDEX(Basislijst!G$2:G$529,MATCH($A125,Basislijst!$D$2:$D$529,0))</f>
        <v>ITA19920306</v>
      </c>
    </row>
    <row r="126" spans="1:5" ht="12.75">
      <c r="A126" s="3">
        <v>206</v>
      </c>
      <c r="B126" s="14" t="str">
        <f>CONCATENATE(INDEX(Basislijst!E$2:E$529,MATCH($A126,Basislijst!$D$2:$D$529,0)),", ",INDEX(Basislijst!F$2:F$529,MATCH($A126,Basislijst!$D$2:$D$529,0)))</f>
        <v>SCHWEITZER, Doris</v>
      </c>
      <c r="C126" s="13" t="str">
        <f>INDEX(Basislijst!C$2:C$529,MATCH($A126,Basislijst!$D$2:$D$529,0))</f>
        <v>Fassa Bortolo Servetto</v>
      </c>
      <c r="D126" s="13" t="str">
        <f>INDEX(Basislijst!H$2:H$529,MATCH($A126,Basislijst!$D$2:$D$529,0))</f>
        <v>ITA</v>
      </c>
      <c r="E126" s="13" t="str">
        <f>INDEX(Basislijst!G$2:G$529,MATCH($A126,Basislijst!$D$2:$D$529,0))</f>
        <v>ITA19890828</v>
      </c>
    </row>
    <row r="127" spans="1:5" ht="12.75">
      <c r="A127" s="3">
        <v>211</v>
      </c>
      <c r="B127" s="14" t="str">
        <f>CONCATENATE(INDEX(Basislijst!E$2:E$529,MATCH($A127,Basislijst!$D$2:$D$529,0)),", ",INDEX(Basislijst!F$2:F$529,MATCH($A127,Basislijst!$D$2:$D$529,0)))</f>
        <v>THOMASSON, Martina</v>
      </c>
      <c r="C127" s="13" t="str">
        <f>INDEX(Basislijst!C$2:C$529,MATCH($A127,Basislijst!$D$2:$D$529,0))</f>
        <v>Team Ibis Cycles</v>
      </c>
      <c r="D127" s="13" t="str">
        <f>INDEX(Basislijst!H$2:H$529,MATCH($A127,Basislijst!$D$2:$D$529,0))</f>
        <v>SWE</v>
      </c>
      <c r="E127" s="13" t="str">
        <f>INDEX(Basislijst!G$2:G$529,MATCH($A127,Basislijst!$D$2:$D$529,0))</f>
        <v>SWE19850222</v>
      </c>
    </row>
    <row r="128" spans="1:5" ht="12.75">
      <c r="A128" s="3">
        <v>212</v>
      </c>
      <c r="B128" s="14" t="str">
        <f>CONCATENATE(INDEX(Basislijst!E$2:E$529,MATCH($A128,Basislijst!$D$2:$D$529,0)),", ",INDEX(Basislijst!F$2:F$529,MATCH($A128,Basislijst!$D$2:$D$529,0)))</f>
        <v>GOGH VAN, Natalie</v>
      </c>
      <c r="C128" s="13" t="str">
        <f>INDEX(Basislijst!C$2:C$529,MATCH($A128,Basislijst!$D$2:$D$529,0))</f>
        <v>Team Ibis Cycles</v>
      </c>
      <c r="D128" s="13" t="str">
        <f>INDEX(Basislijst!H$2:H$529,MATCH($A128,Basislijst!$D$2:$D$529,0))</f>
        <v>NED</v>
      </c>
      <c r="E128" s="13" t="str">
        <f>INDEX(Basislijst!G$2:G$529,MATCH($A128,Basislijst!$D$2:$D$529,0))</f>
        <v>NED19740914</v>
      </c>
    </row>
    <row r="129" spans="1:5" ht="12.75">
      <c r="A129" s="3">
        <v>213</v>
      </c>
      <c r="B129" s="14" t="str">
        <f>CONCATENATE(INDEX(Basislijst!E$2:E$529,MATCH($A129,Basislijst!$D$2:$D$529,0)),", ",INDEX(Basislijst!F$2:F$529,MATCH($A129,Basislijst!$D$2:$D$529,0)))</f>
        <v>ESHUIS, Aafke</v>
      </c>
      <c r="C129" s="13" t="str">
        <f>INDEX(Basislijst!C$2:C$529,MATCH($A129,Basislijst!$D$2:$D$529,0))</f>
        <v>Team Ibis Cycles</v>
      </c>
      <c r="D129" s="13" t="str">
        <f>INDEX(Basislijst!H$2:H$529,MATCH($A129,Basislijst!$D$2:$D$529,0))</f>
        <v>NED</v>
      </c>
      <c r="E129" s="13" t="str">
        <f>INDEX(Basislijst!G$2:G$529,MATCH($A129,Basislijst!$D$2:$D$529,0))</f>
        <v>NED19871124</v>
      </c>
    </row>
    <row r="130" spans="1:5" ht="12.75">
      <c r="A130" s="3">
        <v>214</v>
      </c>
      <c r="B130" s="14" t="str">
        <f>CONCATENATE(INDEX(Basislijst!E$2:E$529,MATCH($A130,Basislijst!$D$2:$D$529,0)),", ",INDEX(Basislijst!F$2:F$529,MATCH($A130,Basislijst!$D$2:$D$529,0)))</f>
        <v>BARNES, Hannah</v>
      </c>
      <c r="C130" s="13" t="str">
        <f>INDEX(Basislijst!C$2:C$529,MATCH($A130,Basislijst!$D$2:$D$529,0))</f>
        <v>Team Ibis Cycles</v>
      </c>
      <c r="D130" s="13" t="str">
        <f>INDEX(Basislijst!H$2:H$529,MATCH($A130,Basislijst!$D$2:$D$529,0))</f>
        <v>GBR</v>
      </c>
      <c r="E130" s="13" t="str">
        <f>INDEX(Basislijst!G$2:G$529,MATCH($A130,Basislijst!$D$2:$D$529,0))</f>
        <v>GBR19930504</v>
      </c>
    </row>
    <row r="131" spans="1:5" ht="12.75">
      <c r="A131" s="3">
        <v>215</v>
      </c>
      <c r="B131" s="14" t="str">
        <f>CONCATENATE(INDEX(Basislijst!E$2:E$529,MATCH($A131,Basislijst!$D$2:$D$529,0)),", ",INDEX(Basislijst!F$2:F$529,MATCH($A131,Basislijst!$D$2:$D$529,0)))</f>
        <v>HANDLEY, Pippa</v>
      </c>
      <c r="C131" s="13" t="str">
        <f>INDEX(Basislijst!C$2:C$529,MATCH($A131,Basislijst!$D$2:$D$529,0))</f>
        <v>Team Ibis Cycles</v>
      </c>
      <c r="D131" s="13" t="str">
        <f>INDEX(Basislijst!H$2:H$529,MATCH($A131,Basislijst!$D$2:$D$529,0))</f>
        <v>GBR</v>
      </c>
      <c r="E131" s="13" t="str">
        <f>INDEX(Basislijst!G$2:G$529,MATCH($A131,Basislijst!$D$2:$D$529,0))</f>
        <v>GBR19780825</v>
      </c>
    </row>
    <row r="132" spans="1:5" ht="12.75">
      <c r="A132" s="3">
        <v>216</v>
      </c>
      <c r="B132" s="14" t="str">
        <f>CONCATENATE(INDEX(Basislijst!E$2:E$529,MATCH($A132,Basislijst!$D$2:$D$529,0)),", ",INDEX(Basislijst!F$2:F$529,MATCH($A132,Basislijst!$D$2:$D$529,0)))</f>
        <v>LETH, Julie</v>
      </c>
      <c r="C132" s="13" t="str">
        <f>INDEX(Basislijst!C$2:C$529,MATCH($A132,Basislijst!$D$2:$D$529,0))</f>
        <v>Team Ibis Cycles</v>
      </c>
      <c r="D132" s="13" t="str">
        <f>INDEX(Basislijst!H$2:H$529,MATCH($A132,Basislijst!$D$2:$D$529,0))</f>
        <v>NED</v>
      </c>
      <c r="E132" s="13" t="str">
        <f>INDEX(Basislijst!G$2:G$529,MATCH($A132,Basislijst!$D$2:$D$529,0))</f>
        <v>NED19920713</v>
      </c>
    </row>
    <row r="133" spans="1:5" ht="12.75">
      <c r="A133" s="3">
        <v>221</v>
      </c>
      <c r="B133" s="14" t="str">
        <f>CONCATENATE(INDEX(Basislijst!E$2:E$529,MATCH($A133,Basislijst!$D$2:$D$529,0)),", ",INDEX(Basislijst!F$2:F$529,MATCH($A133,Basislijst!$D$2:$D$529,0)))</f>
        <v>LUBBEN , Janien </v>
      </c>
      <c r="C133" s="13" t="str">
        <f>INDEX(Basislijst!C$2:C$529,MATCH($A133,Basislijst!$D$2:$D$529,0))</f>
        <v>Peddelaars</v>
      </c>
      <c r="D133" s="13" t="str">
        <f>INDEX(Basislijst!H$2:H$529,MATCH($A133,Basislijst!$D$2:$D$529,0))</f>
        <v>NED</v>
      </c>
      <c r="E133" s="13" t="str">
        <f>INDEX(Basislijst!G$2:G$529,MATCH($A133,Basislijst!$D$2:$D$529,0))</f>
        <v>NED 19850323</v>
      </c>
    </row>
    <row r="134" spans="1:5" ht="12.75">
      <c r="A134" s="3">
        <v>222</v>
      </c>
      <c r="B134" s="14" t="str">
        <f>CONCATENATE(INDEX(Basislijst!E$2:E$529,MATCH($A134,Basislijst!$D$2:$D$529,0)),", ",INDEX(Basislijst!F$2:F$529,MATCH($A134,Basislijst!$D$2:$D$529,0)))</f>
        <v>PIT, Annet</v>
      </c>
      <c r="C134" s="13" t="str">
        <f>INDEX(Basislijst!C$2:C$529,MATCH($A134,Basislijst!$D$2:$D$529,0))</f>
        <v>Peddelaars</v>
      </c>
      <c r="D134" s="13" t="str">
        <f>INDEX(Basislijst!H$2:H$529,MATCH($A134,Basislijst!$D$2:$D$529,0))</f>
        <v>NED</v>
      </c>
      <c r="E134" s="13" t="str">
        <f>INDEX(Basislijst!G$2:G$529,MATCH($A134,Basislijst!$D$2:$D$529,0))</f>
        <v>NED19930223</v>
      </c>
    </row>
    <row r="135" spans="1:5" ht="12.75">
      <c r="A135" s="3">
        <v>223</v>
      </c>
      <c r="B135" s="14" t="str">
        <f>CONCATENATE(INDEX(Basislijst!E$2:E$529,MATCH($A135,Basislijst!$D$2:$D$529,0)),", ",INDEX(Basislijst!F$2:F$529,MATCH($A135,Basislijst!$D$2:$D$529,0)))</f>
        <v>MEIJERING, Daniëlle</v>
      </c>
      <c r="C135" s="13" t="str">
        <f>INDEX(Basislijst!C$2:C$529,MATCH($A135,Basislijst!$D$2:$D$529,0))</f>
        <v>Peddelaars</v>
      </c>
      <c r="D135" s="13" t="str">
        <f>INDEX(Basislijst!H$2:H$529,MATCH($A135,Basislijst!$D$2:$D$529,0))</f>
        <v>NED</v>
      </c>
      <c r="E135" s="13" t="str">
        <f>INDEX(Basislijst!G$2:G$529,MATCH($A135,Basislijst!$D$2:$D$529,0))</f>
        <v>NED 19921031</v>
      </c>
    </row>
    <row r="136" spans="1:5" ht="12.75">
      <c r="A136" s="3">
        <v>224</v>
      </c>
      <c r="B136" s="14" t="str">
        <f>CONCATENATE(INDEX(Basislijst!E$2:E$529,MATCH($A136,Basislijst!$D$2:$D$529,0)),", ",INDEX(Basislijst!F$2:F$529,MATCH($A136,Basislijst!$D$2:$D$529,0)))</f>
        <v>NIPHUIS, Elles</v>
      </c>
      <c r="C136" s="13" t="str">
        <f>INDEX(Basislijst!C$2:C$529,MATCH($A136,Basislijst!$D$2:$D$529,0))</f>
        <v>Peddelaars</v>
      </c>
      <c r="D136" s="13" t="str">
        <f>INDEX(Basislijst!H$2:H$529,MATCH($A136,Basislijst!$D$2:$D$529,0))</f>
        <v>NED</v>
      </c>
      <c r="E136" s="13" t="str">
        <f>INDEX(Basislijst!G$2:G$529,MATCH($A136,Basislijst!$D$2:$D$529,0))</f>
        <v>NED 19921031</v>
      </c>
    </row>
    <row r="137" spans="1:5" ht="12.75">
      <c r="A137" s="3">
        <v>225</v>
      </c>
      <c r="B137" s="14" t="str">
        <f>CONCATENATE(INDEX(Basislijst!E$2:E$529,MATCH($A137,Basislijst!$D$2:$D$529,0)),", ",INDEX(Basislijst!F$2:F$529,MATCH($A137,Basislijst!$D$2:$D$529,0)))</f>
        <v>LUBBEN, Roelinke</v>
      </c>
      <c r="C137" s="13" t="str">
        <f>INDEX(Basislijst!C$2:C$529,MATCH($A137,Basislijst!$D$2:$D$529,0))</f>
        <v>Peddelaars</v>
      </c>
      <c r="D137" s="13" t="str">
        <f>INDEX(Basislijst!H$2:H$529,MATCH($A137,Basislijst!$D$2:$D$529,0))</f>
        <v>NED</v>
      </c>
      <c r="E137" s="13" t="str">
        <f>INDEX(Basislijst!G$2:G$529,MATCH($A137,Basislijst!$D$2:$D$529,0))</f>
        <v>NED 19881104</v>
      </c>
    </row>
    <row r="138" spans="1:5" ht="12.75">
      <c r="A138" s="3">
        <v>226</v>
      </c>
      <c r="B138" s="14" t="str">
        <f>CONCATENATE(INDEX(Basislijst!E$2:E$529,MATCH($A138,Basislijst!$D$2:$D$529,0)),", ",INDEX(Basislijst!F$2:F$529,MATCH($A138,Basislijst!$D$2:$D$529,0)))</f>
        <v>VISSER, Sytske</v>
      </c>
      <c r="C138" s="13" t="str">
        <f>INDEX(Basislijst!C$2:C$529,MATCH($A138,Basislijst!$D$2:$D$529,0))</f>
        <v>Peddelaars</v>
      </c>
      <c r="D138" s="13" t="str">
        <f>INDEX(Basislijst!H$2:H$529,MATCH($A138,Basislijst!$D$2:$D$529,0))</f>
        <v>NED</v>
      </c>
      <c r="E138" s="13" t="str">
        <f>INDEX(Basislijst!G$2:G$529,MATCH($A138,Basislijst!$D$2:$D$529,0))</f>
        <v>NED 19920831</v>
      </c>
    </row>
    <row r="139" spans="1:5" ht="12.75">
      <c r="A139" s="3">
        <v>231</v>
      </c>
      <c r="B139" s="14" t="str">
        <f>CONCATENATE(INDEX(Basislijst!E$2:E$529,MATCH($A139,Basislijst!$D$2:$D$529,0)),", ",INDEX(Basislijst!F$2:F$529,MATCH($A139,Basislijst!$D$2:$D$529,0)))</f>
        <v>VISSER, Annelies</v>
      </c>
      <c r="C139" s="13" t="str">
        <f>INDEX(Basislijst!C$2:C$529,MATCH($A139,Basislijst!$D$2:$D$529,0))</f>
        <v>Ruiter Dakkappellen</v>
      </c>
      <c r="D139" s="13" t="str">
        <f>INDEX(Basislijst!H$2:H$529,MATCH($A139,Basislijst!$D$2:$D$529,0))</f>
        <v>NED</v>
      </c>
      <c r="E139" s="13" t="str">
        <f>INDEX(Basislijst!G$2:G$529,MATCH($A139,Basislijst!$D$2:$D$529,0))</f>
        <v>NED19920825</v>
      </c>
    </row>
    <row r="140" spans="1:5" ht="12.75">
      <c r="A140" s="3">
        <v>232</v>
      </c>
      <c r="B140" s="14" t="str">
        <f>CONCATENATE(INDEX(Basislijst!E$2:E$529,MATCH($A140,Basislijst!$D$2:$D$529,0)),", ",INDEX(Basislijst!F$2:F$529,MATCH($A140,Basislijst!$D$2:$D$529,0)))</f>
        <v>HEIJKOOP, Anne</v>
      </c>
      <c r="C140" s="13" t="str">
        <f>INDEX(Basislijst!C$2:C$529,MATCH($A140,Basislijst!$D$2:$D$529,0))</f>
        <v>Ruiter Dakkappellen</v>
      </c>
      <c r="D140" s="13" t="str">
        <f>INDEX(Basislijst!H$2:H$529,MATCH($A140,Basislijst!$D$2:$D$529,0))</f>
        <v>NED</v>
      </c>
      <c r="E140" s="13" t="str">
        <f>INDEX(Basislijst!G$2:G$529,MATCH($A140,Basislijst!$D$2:$D$529,0))</f>
        <v>NED19880323</v>
      </c>
    </row>
    <row r="141" spans="1:5" ht="12.75">
      <c r="A141" s="3">
        <v>233</v>
      </c>
      <c r="B141" s="14" t="str">
        <f>CONCATENATE(INDEX(Basislijst!E$2:E$529,MATCH($A141,Basislijst!$D$2:$D$529,0)),", ",INDEX(Basislijst!F$2:F$529,MATCH($A141,Basislijst!$D$2:$D$529,0)))</f>
        <v>HOEKSMA, Ilona</v>
      </c>
      <c r="C141" s="13" t="str">
        <f>INDEX(Basislijst!C$2:C$529,MATCH($A141,Basislijst!$D$2:$D$529,0))</f>
        <v>Ruiter Dakkappellen</v>
      </c>
      <c r="D141" s="13" t="str">
        <f>INDEX(Basislijst!H$2:H$529,MATCH($A141,Basislijst!$D$2:$D$529,0))</f>
        <v>NED</v>
      </c>
      <c r="E141" s="13" t="str">
        <f>INDEX(Basislijst!G$2:G$529,MATCH($A141,Basislijst!$D$2:$D$529,0))</f>
        <v>NED19910522</v>
      </c>
    </row>
    <row r="142" spans="1:5" ht="12.75">
      <c r="A142" s="3">
        <v>234</v>
      </c>
      <c r="B142" s="14" t="str">
        <f>CONCATENATE(INDEX(Basislijst!E$2:E$529,MATCH($A142,Basislijst!$D$2:$D$529,0)),", ",INDEX(Basislijst!F$2:F$529,MATCH($A142,Basislijst!$D$2:$D$529,0)))</f>
        <v>TABAK, Noortje</v>
      </c>
      <c r="C142" s="13" t="str">
        <f>INDEX(Basislijst!C$2:C$529,MATCH($A142,Basislijst!$D$2:$D$529,0))</f>
        <v>Ruiter Dakkappellen</v>
      </c>
      <c r="D142" s="13" t="str">
        <f>INDEX(Basislijst!H$2:H$529,MATCH($A142,Basislijst!$D$2:$D$529,0))</f>
        <v>NED</v>
      </c>
      <c r="E142" s="13" t="str">
        <f>INDEX(Basislijst!G$2:G$529,MATCH($A142,Basislijst!$D$2:$D$529,0))</f>
        <v>NED19880713</v>
      </c>
    </row>
    <row r="143" spans="1:5" ht="12.75">
      <c r="A143" s="3">
        <v>235</v>
      </c>
      <c r="B143" s="14" t="str">
        <f>CONCATENATE(INDEX(Basislijst!E$2:E$529,MATCH($A143,Basislijst!$D$2:$D$529,0)),", ",INDEX(Basislijst!F$2:F$529,MATCH($A143,Basislijst!$D$2:$D$529,0)))</f>
        <v>BOSKAMP, Joan</v>
      </c>
      <c r="C143" s="13" t="str">
        <f>INDEX(Basislijst!C$2:C$529,MATCH($A143,Basislijst!$D$2:$D$529,0))</f>
        <v>Ruiter Dakkappellen</v>
      </c>
      <c r="D143" s="13" t="str">
        <f>INDEX(Basislijst!H$2:H$529,MATCH($A143,Basislijst!$D$2:$D$529,0))</f>
        <v>NED</v>
      </c>
      <c r="E143" s="13" t="str">
        <f>INDEX(Basislijst!G$2:G$529,MATCH($A143,Basislijst!$D$2:$D$529,0))</f>
        <v>NED19850327</v>
      </c>
    </row>
    <row r="144" spans="1:5" ht="12.75">
      <c r="A144" s="3">
        <v>236</v>
      </c>
      <c r="B144" s="14" t="str">
        <f>CONCATENATE(INDEX(Basislijst!E$2:E$529,MATCH($A144,Basislijst!$D$2:$D$529,0)),", ",INDEX(Basislijst!F$2:F$529,MATCH($A144,Basislijst!$D$2:$D$529,0)))</f>
        <v>SOEK, Julia</v>
      </c>
      <c r="C144" s="13" t="str">
        <f>INDEX(Basislijst!C$2:C$529,MATCH($A144,Basislijst!$D$2:$D$529,0))</f>
        <v>Ruiter Dakkappellen</v>
      </c>
      <c r="D144" s="13" t="str">
        <f>INDEX(Basislijst!H$2:H$529,MATCH($A144,Basislijst!$D$2:$D$529,0))</f>
        <v>NED</v>
      </c>
      <c r="E144" s="13" t="str">
        <f>INDEX(Basislijst!G$2:G$529,MATCH($A144,Basislijst!$D$2:$D$529,0))</f>
        <v>NED19901212</v>
      </c>
    </row>
    <row r="145" spans="1:5" ht="12.75">
      <c r="A145" s="3">
        <v>241</v>
      </c>
      <c r="B145" s="14" t="str">
        <f>CONCATENATE(INDEX(Basislijst!E$2:E$529,MATCH($A145,Basislijst!$D$2:$D$529,0)),", ",INDEX(Basislijst!F$2:F$529,MATCH($A145,Basislijst!$D$2:$D$529,0)))</f>
        <v>SANDI, Madeleine</v>
      </c>
      <c r="C145" s="13" t="str">
        <f>INDEX(Basislijst!C$2:C$529,MATCH($A145,Basislijst!$D$2:$D$529,0))</f>
        <v>Nationaal Germany </v>
      </c>
      <c r="D145" s="13" t="str">
        <f>INDEX(Basislijst!H$2:H$529,MATCH($A145,Basislijst!$D$2:$D$529,0))</f>
        <v>GER</v>
      </c>
      <c r="E145" s="13" t="str">
        <f>INDEX(Basislijst!G$2:G$529,MATCH($A145,Basislijst!$D$2:$D$529,0))</f>
        <v>GER19830812</v>
      </c>
    </row>
    <row r="146" spans="1:5" ht="12.75">
      <c r="A146" s="3">
        <v>242</v>
      </c>
      <c r="B146" s="14" t="str">
        <f>CONCATENATE(INDEX(Basislijst!E$2:E$529,MATCH($A146,Basislijst!$D$2:$D$529,0)),", ",INDEX(Basislijst!F$2:F$529,MATCH($A146,Basislijst!$D$2:$D$529,0)))</f>
        <v>POHL, Stephanie</v>
      </c>
      <c r="C146" s="13" t="str">
        <f>INDEX(Basislijst!C$2:C$529,MATCH($A146,Basislijst!$D$2:$D$529,0))</f>
        <v>Nationaal Germany </v>
      </c>
      <c r="D146" s="13" t="str">
        <f>INDEX(Basislijst!H$2:H$529,MATCH($A146,Basislijst!$D$2:$D$529,0))</f>
        <v>GER</v>
      </c>
      <c r="E146" s="13" t="str">
        <f>INDEX(Basislijst!G$2:G$529,MATCH($A146,Basislijst!$D$2:$D$529,0))</f>
        <v>GER19871021</v>
      </c>
    </row>
    <row r="147" spans="1:5" ht="12.75">
      <c r="A147" s="3">
        <v>243</v>
      </c>
      <c r="B147" s="14" t="str">
        <f>CONCATENATE(INDEX(Basislijst!E$2:E$529,MATCH($A147,Basislijst!$D$2:$D$529,0)),", ",INDEX(Basislijst!F$2:F$529,MATCH($A147,Basislijst!$D$2:$D$529,0)))</f>
        <v>GEBHARDT, Elke</v>
      </c>
      <c r="C147" s="13" t="str">
        <f>INDEX(Basislijst!C$2:C$529,MATCH($A147,Basislijst!$D$2:$D$529,0))</f>
        <v>Nationaal Germany </v>
      </c>
      <c r="D147" s="13" t="str">
        <f>INDEX(Basislijst!H$2:H$529,MATCH($A147,Basislijst!$D$2:$D$529,0))</f>
        <v>GER</v>
      </c>
      <c r="E147" s="13" t="str">
        <f>INDEX(Basislijst!G$2:G$529,MATCH($A147,Basislijst!$D$2:$D$529,0))</f>
        <v>GER19830722</v>
      </c>
    </row>
    <row r="148" spans="1:5" ht="12.75">
      <c r="A148" s="3">
        <v>244</v>
      </c>
      <c r="B148" s="14" t="str">
        <f>CONCATENATE(INDEX(Basislijst!E$2:E$529,MATCH($A148,Basislijst!$D$2:$D$529,0)),", ",INDEX(Basislijst!F$2:F$529,MATCH($A148,Basislijst!$D$2:$D$529,0)))</f>
        <v>BUBNER, Janine</v>
      </c>
      <c r="C148" s="13" t="str">
        <f>INDEX(Basislijst!C$2:C$529,MATCH($A148,Basislijst!$D$2:$D$529,0))</f>
        <v>Nationaal Germany </v>
      </c>
      <c r="D148" s="13" t="str">
        <f>INDEX(Basislijst!H$2:H$529,MATCH($A148,Basislijst!$D$2:$D$529,0))</f>
        <v>GER</v>
      </c>
      <c r="E148" s="13" t="str">
        <f>INDEX(Basislijst!G$2:G$529,MATCH($A148,Basislijst!$D$2:$D$529,0))</f>
        <v>GER19911126</v>
      </c>
    </row>
    <row r="149" spans="1:5" ht="12.75">
      <c r="A149" s="3">
        <v>245</v>
      </c>
      <c r="B149" s="14" t="str">
        <f>CONCATENATE(INDEX(Basislijst!E$2:E$529,MATCH($A149,Basislijst!$D$2:$D$529,0)),", ",INDEX(Basislijst!F$2:F$529,MATCH($A149,Basislijst!$D$2:$D$529,0)))</f>
        <v>KÚLLMER, Lisa</v>
      </c>
      <c r="C149" s="13" t="str">
        <f>INDEX(Basislijst!C$2:C$529,MATCH($A149,Basislijst!$D$2:$D$529,0))</f>
        <v>Nationaal Germany </v>
      </c>
      <c r="D149" s="13" t="str">
        <f>INDEX(Basislijst!H$2:H$529,MATCH($A149,Basislijst!$D$2:$D$529,0))</f>
        <v>GER</v>
      </c>
      <c r="E149" s="13" t="str">
        <f>INDEX(Basislijst!G$2:G$529,MATCH($A149,Basislijst!$D$2:$D$529,0))</f>
        <v>GER19930615</v>
      </c>
    </row>
    <row r="150" spans="1:5" ht="12.75">
      <c r="A150" s="3">
        <v>246</v>
      </c>
      <c r="B150" s="14" t="str">
        <f>CONCATENATE(INDEX(Basislijst!E$2:E$529,MATCH($A150,Basislijst!$D$2:$D$529,0)),", ",INDEX(Basislijst!F$2:F$529,MATCH($A150,Basislijst!$D$2:$D$529,0)))</f>
        <v>ZWICK, Martina</v>
      </c>
      <c r="C150" s="13" t="str">
        <f>INDEX(Basislijst!C$2:C$529,MATCH($A150,Basislijst!$D$2:$D$529,0))</f>
        <v>Nationaal Germany </v>
      </c>
      <c r="D150" s="13" t="str">
        <f>INDEX(Basislijst!H$2:H$529,MATCH($A150,Basislijst!$D$2:$D$529,0))</f>
        <v>GER</v>
      </c>
      <c r="E150" s="13" t="str">
        <f>INDEX(Basislijst!G$2:G$529,MATCH($A150,Basislijst!$D$2:$D$529,0))</f>
        <v>GER19891212</v>
      </c>
    </row>
    <row r="151" spans="1:5" ht="12.75">
      <c r="A151" s="3">
        <v>251</v>
      </c>
      <c r="B151" s="14" t="str">
        <f>CONCATENATE(INDEX(Basislijst!E$2:E$529,MATCH($A151,Basislijst!$D$2:$D$529,0)),", ",INDEX(Basislijst!F$2:F$529,MATCH($A151,Basislijst!$D$2:$D$529,0)))</f>
        <v>CLIFF-RYAN, Theresa</v>
      </c>
      <c r="C151" s="13" t="str">
        <f>INDEX(Basislijst!C$2:C$529,MATCH($A151,Basislijst!$D$2:$D$529,0))</f>
        <v>Nationaal United States</v>
      </c>
      <c r="D151" s="13" t="str">
        <f>INDEX(Basislijst!H$2:H$529,MATCH($A151,Basislijst!$D$2:$D$529,0))</f>
        <v>USA</v>
      </c>
      <c r="E151" s="13" t="str">
        <f>INDEX(Basislijst!G$2:G$529,MATCH($A151,Basislijst!$D$2:$D$529,0))</f>
        <v>USA19780619</v>
      </c>
    </row>
    <row r="152" spans="1:5" ht="12.75">
      <c r="A152" s="3">
        <v>252</v>
      </c>
      <c r="B152" s="14" t="str">
        <f>CONCATENATE(INDEX(Basislijst!E$2:E$529,MATCH($A152,Basislijst!$D$2:$D$529,0)),", ",INDEX(Basislijst!F$2:F$529,MATCH($A152,Basislijst!$D$2:$D$529,0)))</f>
        <v>CROWELL, Jackie</v>
      </c>
      <c r="C152" s="13" t="str">
        <f>INDEX(Basislijst!C$2:C$529,MATCH($A152,Basislijst!$D$2:$D$529,0))</f>
        <v>Nationaal United States</v>
      </c>
      <c r="D152" s="13" t="str">
        <f>INDEX(Basislijst!H$2:H$529,MATCH($A152,Basislijst!$D$2:$D$529,0))</f>
        <v>USA</v>
      </c>
      <c r="E152" s="13" t="str">
        <f>INDEX(Basislijst!G$2:G$529,MATCH($A152,Basislijst!$D$2:$D$529,0))</f>
        <v>USA19880216</v>
      </c>
    </row>
    <row r="153" spans="1:5" ht="12.75">
      <c r="A153" s="3">
        <v>253</v>
      </c>
      <c r="B153" s="14" t="str">
        <f>CONCATENATE(INDEX(Basislijst!E$2:E$529,MATCH($A153,Basislijst!$D$2:$D$529,0)),", ",INDEX(Basislijst!F$2:F$529,MATCH($A153,Basislijst!$D$2:$D$529,0)))</f>
        <v>DVORAK, Andrea</v>
      </c>
      <c r="C153" s="13" t="str">
        <f>INDEX(Basislijst!C$2:C$529,MATCH($A153,Basislijst!$D$2:$D$529,0))</f>
        <v>Nationaal United States</v>
      </c>
      <c r="D153" s="13" t="str">
        <f>INDEX(Basislijst!H$2:H$529,MATCH($A153,Basislijst!$D$2:$D$529,0))</f>
        <v>USA</v>
      </c>
      <c r="E153" s="13" t="str">
        <f>INDEX(Basislijst!G$2:G$529,MATCH($A153,Basislijst!$D$2:$D$529,0))</f>
        <v>USA19801009</v>
      </c>
    </row>
    <row r="154" spans="1:5" ht="12.75">
      <c r="A154" s="3">
        <v>254</v>
      </c>
      <c r="B154" s="14" t="str">
        <f>CONCATENATE(INDEX(Basislijst!E$2:E$529,MATCH($A154,Basislijst!$D$2:$D$529,0)),", ",INDEX(Basislijst!F$2:F$529,MATCH($A154,Basislijst!$D$2:$D$529,0)))</f>
        <v>FARINA, Robin</v>
      </c>
      <c r="C154" s="13" t="str">
        <f>INDEX(Basislijst!C$2:C$529,MATCH($A154,Basislijst!$D$2:$D$529,0))</f>
        <v>Nationaal United States</v>
      </c>
      <c r="D154" s="13" t="str">
        <f>INDEX(Basislijst!H$2:H$529,MATCH($A154,Basislijst!$D$2:$D$529,0))</f>
        <v>USA</v>
      </c>
      <c r="E154" s="13" t="str">
        <f>INDEX(Basislijst!G$2:G$529,MATCH($A154,Basislijst!$D$2:$D$529,0))</f>
        <v>USA19770903</v>
      </c>
    </row>
    <row r="155" spans="1:5" ht="12.75">
      <c r="A155" s="3">
        <v>255</v>
      </c>
      <c r="B155" s="14" t="str">
        <f>CONCATENATE(INDEX(Basislijst!E$2:E$529,MATCH($A155,Basislijst!$D$2:$D$529,0)),", ",INDEX(Basislijst!F$2:F$529,MATCH($A155,Basislijst!$D$2:$D$529,0)))</f>
        <v>JAMES, Ashley</v>
      </c>
      <c r="C155" s="13" t="str">
        <f>INDEX(Basislijst!C$2:C$529,MATCH($A155,Basislijst!$D$2:$D$529,0))</f>
        <v>Nationaal United States</v>
      </c>
      <c r="D155" s="13" t="str">
        <f>INDEX(Basislijst!H$2:H$529,MATCH($A155,Basislijst!$D$2:$D$529,0))</f>
        <v>USA</v>
      </c>
      <c r="E155" s="13" t="str">
        <f>INDEX(Basislijst!G$2:G$529,MATCH($A155,Basislijst!$D$2:$D$529,0))</f>
        <v>USA19900217</v>
      </c>
    </row>
    <row r="156" spans="1:5" ht="12.75">
      <c r="A156" s="3">
        <v>256</v>
      </c>
      <c r="B156" s="14" t="str">
        <f>CONCATENATE(INDEX(Basislijst!E$2:E$529,MATCH($A156,Basislijst!$D$2:$D$529,0)),", ",INDEX(Basislijst!F$2:F$529,MATCH($A156,Basislijst!$D$2:$D$529,0)))</f>
        <v>SMALL, Carmen </v>
      </c>
      <c r="C156" s="13" t="str">
        <f>INDEX(Basislijst!C$2:C$529,MATCH($A156,Basislijst!$D$2:$D$529,0))</f>
        <v>Nationaal United States</v>
      </c>
      <c r="D156" s="13" t="str">
        <f>INDEX(Basislijst!H$2:H$529,MATCH($A156,Basislijst!$D$2:$D$529,0))</f>
        <v>USA</v>
      </c>
      <c r="E156" s="13" t="str">
        <f>INDEX(Basislijst!G$2:G$529,MATCH($A156,Basislijst!$D$2:$D$529,0))</f>
        <v>USA19800420</v>
      </c>
    </row>
    <row r="157" spans="1:5" ht="12.75">
      <c r="A157" s="3">
        <v>261</v>
      </c>
      <c r="B157" s="14" t="str">
        <f>CONCATENATE(INDEX(Basislijst!E$2:E$529,MATCH($A157,Basislijst!$D$2:$D$529,0)),", ",INDEX(Basislijst!F$2:F$529,MATCH($A157,Basislijst!$D$2:$D$529,0)))</f>
        <v>JONGSTRA, Sione</v>
      </c>
      <c r="C157" s="13" t="str">
        <f>INDEX(Basislijst!C$2:C$529,MATCH($A157,Basislijst!$D$2:$D$529,0))</f>
        <v>Jan van Arckel</v>
      </c>
      <c r="D157" s="13" t="str">
        <f>INDEX(Basislijst!H$2:H$529,MATCH($A157,Basislijst!$D$2:$D$529,0))</f>
        <v>NED</v>
      </c>
      <c r="E157" s="13" t="str">
        <f>INDEX(Basislijst!G$2:G$529,MATCH($A157,Basislijst!$D$2:$D$529,0))</f>
        <v>NED19760205</v>
      </c>
    </row>
    <row r="158" spans="1:5" ht="12.75">
      <c r="A158" s="3">
        <v>262</v>
      </c>
      <c r="B158" s="14" t="str">
        <f>CONCATENATE(INDEX(Basislijst!E$2:E$529,MATCH($A158,Basislijst!$D$2:$D$529,0)),", ",INDEX(Basislijst!F$2:F$529,MATCH($A158,Basislijst!$D$2:$D$529,0)))</f>
        <v>KRUIZENGA, Sigrid</v>
      </c>
      <c r="C158" s="13" t="str">
        <f>INDEX(Basislijst!C$2:C$529,MATCH($A158,Basislijst!$D$2:$D$529,0))</f>
        <v>Jan van Arckel</v>
      </c>
      <c r="D158" s="13" t="str">
        <f>INDEX(Basislijst!H$2:H$529,MATCH($A158,Basislijst!$D$2:$D$529,0))</f>
        <v>NED</v>
      </c>
      <c r="E158" s="13" t="str">
        <f>INDEX(Basislijst!G$2:G$529,MATCH($A158,Basislijst!$D$2:$D$529,0))</f>
        <v>NED19830408</v>
      </c>
    </row>
    <row r="159" spans="1:5" ht="12.75">
      <c r="A159" s="3">
        <v>263</v>
      </c>
      <c r="B159" s="14" t="str">
        <f>CONCATENATE(INDEX(Basislijst!E$2:E$529,MATCH($A159,Basislijst!$D$2:$D$529,0)),", ",INDEX(Basislijst!F$2:F$529,MATCH($A159,Basislijst!$D$2:$D$529,0)))</f>
        <v>KNOL, Willeke</v>
      </c>
      <c r="C159" s="13" t="str">
        <f>INDEX(Basislijst!C$2:C$529,MATCH($A159,Basislijst!$D$2:$D$529,0))</f>
        <v>Jan van Arckel</v>
      </c>
      <c r="D159" s="13" t="str">
        <f>INDEX(Basislijst!H$2:H$529,MATCH($A159,Basislijst!$D$2:$D$529,0))</f>
        <v>NED</v>
      </c>
      <c r="E159" s="13" t="str">
        <f>INDEX(Basislijst!G$2:G$529,MATCH($A159,Basislijst!$D$2:$D$529,0))</f>
        <v>NED19910410</v>
      </c>
    </row>
    <row r="160" spans="1:5" ht="12.75">
      <c r="A160" s="3">
        <v>264</v>
      </c>
      <c r="B160" s="14" t="str">
        <f>CONCATENATE(INDEX(Basislijst!E$2:E$529,MATCH($A160,Basislijst!$D$2:$D$529,0)),", ",INDEX(Basislijst!F$2:F$529,MATCH($A160,Basislijst!$D$2:$D$529,0)))</f>
        <v>OOIJEN, Marielle</v>
      </c>
      <c r="C160" s="13" t="str">
        <f>INDEX(Basislijst!C$2:C$529,MATCH($A160,Basislijst!$D$2:$D$529,0))</f>
        <v>Jan van Arckel</v>
      </c>
      <c r="D160" s="13" t="str">
        <f>INDEX(Basislijst!H$2:H$529,MATCH($A160,Basislijst!$D$2:$D$529,0))</f>
        <v>NED</v>
      </c>
      <c r="E160" s="13" t="str">
        <f>INDEX(Basislijst!G$2:G$529,MATCH($A160,Basislijst!$D$2:$D$529,0))</f>
        <v>NED19861118</v>
      </c>
    </row>
    <row r="161" spans="1:5" ht="12.75">
      <c r="A161" s="3">
        <v>265</v>
      </c>
      <c r="B161" s="14" t="str">
        <f>CONCATENATE(INDEX(Basislijst!E$2:E$529,MATCH($A161,Basislijst!$D$2:$D$529,0)),", ",INDEX(Basislijst!F$2:F$529,MATCH($A161,Basislijst!$D$2:$D$529,0)))</f>
        <v>WILDERMAN, Jet</v>
      </c>
      <c r="C161" s="13" t="str">
        <f>INDEX(Basislijst!C$2:C$529,MATCH($A161,Basislijst!$D$2:$D$529,0))</f>
        <v>Jan van Arckel</v>
      </c>
      <c r="D161" s="13" t="str">
        <f>INDEX(Basislijst!H$2:H$529,MATCH($A161,Basislijst!$D$2:$D$529,0))</f>
        <v>NED</v>
      </c>
      <c r="E161" s="13" t="str">
        <f>INDEX(Basislijst!G$2:G$529,MATCH($A161,Basislijst!$D$2:$D$529,0))</f>
        <v>NED19931207</v>
      </c>
    </row>
    <row r="162" spans="1:5" ht="12.75">
      <c r="A162" s="3">
        <v>266</v>
      </c>
      <c r="B162" s="14" t="str">
        <f>CONCATENATE(INDEX(Basislijst!E$2:E$529,MATCH($A162,Basislijst!$D$2:$D$529,0)),", ",INDEX(Basislijst!F$2:F$529,MATCH($A162,Basislijst!$D$2:$D$529,0)))</f>
        <v>KOGELMAN, Silke</v>
      </c>
      <c r="C162" s="13" t="str">
        <f>INDEX(Basislijst!C$2:C$529,MATCH($A162,Basislijst!$D$2:$D$529,0))</f>
        <v>Jan van Arckel</v>
      </c>
      <c r="D162" s="13" t="str">
        <f>INDEX(Basislijst!H$2:H$529,MATCH($A162,Basislijst!$D$2:$D$529,0))</f>
        <v>NED</v>
      </c>
      <c r="E162" s="13" t="str">
        <f>INDEX(Basislijst!G$2:G$529,MATCH($A162,Basislijst!$D$2:$D$529,0))</f>
        <v>NED19880202</v>
      </c>
    </row>
    <row r="163" spans="1:5" ht="12.75">
      <c r="A163" s="3">
        <v>271</v>
      </c>
      <c r="B163" s="14" t="str">
        <f>CONCATENATE(INDEX(Basislijst!E$2:E$529,MATCH($A163,Basislijst!$D$2:$D$529,0)),", ",INDEX(Basislijst!F$2:F$529,MATCH($A163,Basislijst!$D$2:$D$529,0)))</f>
        <v>GINS, Tara</v>
      </c>
      <c r="C163" s="13" t="str">
        <f>INDEX(Basislijst!C$2:C$529,MATCH($A163,Basislijst!$D$2:$D$529,0))</f>
        <v>Team Nutswerk</v>
      </c>
      <c r="D163" s="13" t="str">
        <f>INDEX(Basislijst!H$2:H$529,MATCH($A163,Basislijst!$D$2:$D$529,0))</f>
        <v>BEL</v>
      </c>
      <c r="E163" s="13" t="str">
        <f>INDEX(Basislijst!G$2:G$529,MATCH($A163,Basislijst!$D$2:$D$529,0))</f>
        <v>BEL19901202</v>
      </c>
    </row>
    <row r="164" spans="1:5" ht="12.75">
      <c r="A164" s="3">
        <v>272</v>
      </c>
      <c r="B164" s="14" t="str">
        <f>CONCATENATE(INDEX(Basislijst!E$2:E$529,MATCH($A164,Basislijst!$D$2:$D$529,0)),", ",INDEX(Basislijst!F$2:F$529,MATCH($A164,Basislijst!$D$2:$D$529,0)))</f>
        <v>CORTHOUT, Shauni</v>
      </c>
      <c r="C164" s="13" t="str">
        <f>INDEX(Basislijst!C$2:C$529,MATCH($A164,Basislijst!$D$2:$D$529,0))</f>
        <v>Team Nutswerk</v>
      </c>
      <c r="D164" s="13" t="str">
        <f>INDEX(Basislijst!H$2:H$529,MATCH($A164,Basislijst!$D$2:$D$529,0))</f>
        <v>BEL</v>
      </c>
      <c r="E164" s="13" t="str">
        <f>INDEX(Basislijst!G$2:G$529,MATCH($A164,Basislijst!$D$2:$D$529,0))</f>
        <v>BEL19931128</v>
      </c>
    </row>
    <row r="165" spans="1:5" ht="12.75">
      <c r="A165" s="3">
        <v>273</v>
      </c>
      <c r="B165" s="14" t="str">
        <f>CONCATENATE(INDEX(Basislijst!E$2:E$529,MATCH($A165,Basislijst!$D$2:$D$529,0)),", ",INDEX(Basislijst!F$2:F$529,MATCH($A165,Basislijst!$D$2:$D$529,0)))</f>
        <v>WOERING, Henriette</v>
      </c>
      <c r="C165" s="13" t="str">
        <f>INDEX(Basislijst!C$2:C$529,MATCH($A165,Basislijst!$D$2:$D$529,0))</f>
        <v>Team Nutswerk</v>
      </c>
      <c r="D165" s="13" t="str">
        <f>INDEX(Basislijst!H$2:H$529,MATCH($A165,Basislijst!$D$2:$D$529,0))</f>
        <v>NED</v>
      </c>
      <c r="E165" s="13" t="str">
        <f>INDEX(Basislijst!G$2:G$529,MATCH($A165,Basislijst!$D$2:$D$529,0))</f>
        <v>NED19920118</v>
      </c>
    </row>
    <row r="166" spans="1:5" ht="12.75">
      <c r="A166" s="3">
        <v>274</v>
      </c>
      <c r="B166" s="14" t="str">
        <f>CONCATENATE(INDEX(Basislijst!E$2:E$529,MATCH($A166,Basislijst!$D$2:$D$529,0)),", ",INDEX(Basislijst!F$2:F$529,MATCH($A166,Basislijst!$D$2:$D$529,0)))</f>
        <v>DOREMALEN, Mara van</v>
      </c>
      <c r="C166" s="13" t="str">
        <f>INDEX(Basislijst!C$2:C$529,MATCH($A166,Basislijst!$D$2:$D$529,0))</f>
        <v>Team Nutswerk</v>
      </c>
      <c r="D166" s="13" t="str">
        <f>INDEX(Basislijst!H$2:H$529,MATCH($A166,Basislijst!$D$2:$D$529,0))</f>
        <v>NED</v>
      </c>
      <c r="E166" s="13" t="str">
        <f>INDEX(Basislijst!G$2:G$529,MATCH($A166,Basislijst!$D$2:$D$529,0))</f>
        <v>NED19921129</v>
      </c>
    </row>
    <row r="167" spans="1:5" ht="12.75">
      <c r="A167" s="3">
        <v>275</v>
      </c>
      <c r="B167" s="14" t="str">
        <f>CONCATENATE(INDEX(Basislijst!E$2:E$529,MATCH($A167,Basislijst!$D$2:$D$529,0)),", ",INDEX(Basislijst!F$2:F$529,MATCH($A167,Basislijst!$D$2:$D$529,0)))</f>
        <v>LODEWIJKS, Steffi</v>
      </c>
      <c r="C167" s="13" t="str">
        <f>INDEX(Basislijst!C$2:C$529,MATCH($A167,Basislijst!$D$2:$D$529,0))</f>
        <v>Team Nutswerk</v>
      </c>
      <c r="D167" s="13" t="str">
        <f>INDEX(Basislijst!H$2:H$529,MATCH($A167,Basislijst!$D$2:$D$529,0))</f>
        <v>BEL</v>
      </c>
      <c r="E167" s="13" t="str">
        <f>INDEX(Basislijst!G$2:G$529,MATCH($A167,Basislijst!$D$2:$D$529,0))</f>
        <v>BEL19930522</v>
      </c>
    </row>
    <row r="168" spans="1:5" ht="12.75">
      <c r="A168" s="3">
        <v>276</v>
      </c>
      <c r="B168" s="14" t="str">
        <f>CONCATENATE(INDEX(Basislijst!E$2:E$529,MATCH($A168,Basislijst!$D$2:$D$529,0)),", ",INDEX(Basislijst!F$2:F$529,MATCH($A168,Basislijst!$D$2:$D$529,0)))</f>
        <v>JANSSEN, Christel</v>
      </c>
      <c r="C168" s="13" t="str">
        <f>INDEX(Basislijst!C$2:C$529,MATCH($A168,Basislijst!$D$2:$D$529,0))</f>
        <v>Team Nutswerk</v>
      </c>
      <c r="D168" s="13" t="str">
        <f>INDEX(Basislijst!H$2:H$529,MATCH($A168,Basislijst!$D$2:$D$529,0))</f>
        <v>NED</v>
      </c>
      <c r="E168" s="13" t="str">
        <f>INDEX(Basislijst!G$2:G$529,MATCH($A168,Basislijst!$D$2:$D$529,0))</f>
        <v>NED19901229</v>
      </c>
    </row>
    <row r="169" spans="1:5" ht="12.75">
      <c r="A169" s="3">
        <v>281</v>
      </c>
      <c r="B169" s="14" t="str">
        <f>CONCATENATE(INDEX(Basislijst!E$2:E$529,MATCH($A169,Basislijst!$D$2:$D$529,0)),", ",INDEX(Basislijst!F$2:F$529,MATCH($A169,Basislijst!$D$2:$D$529,0)))</f>
        <v>VAN BAARLE, Ashlynn</v>
      </c>
      <c r="C169" s="13" t="str">
        <f>INDEX(Basislijst!C$2:C$529,MATCH($A169,Basislijst!$D$2:$D$529,0))</f>
        <v>RESTORE CYCLING</v>
      </c>
      <c r="D169" s="13" t="str">
        <f>INDEX(Basislijst!H$2:H$529,MATCH($A169,Basislijst!$D$2:$D$529,0))</f>
        <v>NED</v>
      </c>
      <c r="E169" s="13" t="str">
        <f>INDEX(Basislijst!G$2:G$529,MATCH($A169,Basislijst!$D$2:$D$529,0))</f>
        <v>NED19941102</v>
      </c>
    </row>
    <row r="170" spans="1:5" ht="12.75">
      <c r="A170" s="3">
        <v>282</v>
      </c>
      <c r="B170" s="14" t="str">
        <f>CONCATENATE(INDEX(Basislijst!E$2:E$529,MATCH($A170,Basislijst!$D$2:$D$529,0)),", ",INDEX(Basislijst!F$2:F$529,MATCH($A170,Basislijst!$D$2:$D$529,0)))</f>
        <v>BLOEM, Judith</v>
      </c>
      <c r="C170" s="13" t="str">
        <f>INDEX(Basislijst!C$2:C$529,MATCH($A170,Basislijst!$D$2:$D$529,0))</f>
        <v>RESTORE CYCLING</v>
      </c>
      <c r="D170" s="13" t="str">
        <f>INDEX(Basislijst!H$2:H$529,MATCH($A170,Basislijst!$D$2:$D$529,0))</f>
        <v>NED</v>
      </c>
      <c r="E170" s="13" t="str">
        <f>INDEX(Basislijst!G$2:G$529,MATCH($A170,Basislijst!$D$2:$D$529,0))</f>
        <v>NED19900729</v>
      </c>
    </row>
    <row r="171" spans="1:5" ht="12.75">
      <c r="A171" s="3">
        <v>283</v>
      </c>
      <c r="B171" s="14" t="str">
        <f>CONCATENATE(INDEX(Basislijst!E$2:E$529,MATCH($A171,Basislijst!$D$2:$D$529,0)),", ",INDEX(Basislijst!F$2:F$529,MATCH($A171,Basislijst!$D$2:$D$529,0)))</f>
        <v>NIESSEN, Kirsten</v>
      </c>
      <c r="C171" s="13" t="str">
        <f>INDEX(Basislijst!C$2:C$529,MATCH($A171,Basislijst!$D$2:$D$529,0))</f>
        <v>RESTORE CYCLING</v>
      </c>
      <c r="D171" s="13" t="str">
        <f>INDEX(Basislijst!H$2:H$529,MATCH($A171,Basislijst!$D$2:$D$529,0))</f>
        <v>NED</v>
      </c>
      <c r="E171" s="13" t="str">
        <f>INDEX(Basislijst!G$2:G$529,MATCH($A171,Basislijst!$D$2:$D$529,0))</f>
        <v>NED19890829</v>
      </c>
    </row>
    <row r="172" spans="1:5" ht="12.75">
      <c r="A172" s="3">
        <v>284</v>
      </c>
      <c r="B172" s="14" t="str">
        <f>CONCATENATE(INDEX(Basislijst!E$2:E$529,MATCH($A172,Basislijst!$D$2:$D$529,0)),", ",INDEX(Basislijst!F$2:F$529,MATCH($A172,Basislijst!$D$2:$D$529,0)))</f>
        <v>KLOMP, Manon</v>
      </c>
      <c r="C172" s="13" t="str">
        <f>INDEX(Basislijst!C$2:C$529,MATCH($A172,Basislijst!$D$2:$D$529,0))</f>
        <v>RESTORE CYCLING</v>
      </c>
      <c r="D172" s="13" t="str">
        <f>INDEX(Basislijst!H$2:H$529,MATCH($A172,Basislijst!$D$2:$D$529,0))</f>
        <v>NED</v>
      </c>
      <c r="E172" s="13" t="str">
        <f>INDEX(Basislijst!G$2:G$529,MATCH($A172,Basislijst!$D$2:$D$529,0))</f>
        <v>NED19880922</v>
      </c>
    </row>
    <row r="173" spans="1:5" ht="12.75">
      <c r="A173" s="3">
        <v>285</v>
      </c>
      <c r="B173" s="14" t="str">
        <f>CONCATENATE(INDEX(Basislijst!E$2:E$529,MATCH($A173,Basislijst!$D$2:$D$529,0)),", ",INDEX(Basislijst!F$2:F$529,MATCH($A173,Basislijst!$D$2:$D$529,0)))</f>
        <v>GOOSSENS, Veerle</v>
      </c>
      <c r="C173" s="13" t="str">
        <f>INDEX(Basislijst!C$2:C$529,MATCH($A173,Basislijst!$D$2:$D$529,0))</f>
        <v>RESTORE CYCLING</v>
      </c>
      <c r="D173" s="13" t="str">
        <f>INDEX(Basislijst!H$2:H$529,MATCH($A173,Basislijst!$D$2:$D$529,0))</f>
        <v>NED</v>
      </c>
      <c r="E173" s="13" t="str">
        <f>INDEX(Basislijst!G$2:G$529,MATCH($A173,Basislijst!$D$2:$D$529,0))</f>
        <v>NED19930401</v>
      </c>
    </row>
    <row r="174" spans="1:5" ht="12.75">
      <c r="A174" s="3">
        <v>286</v>
      </c>
      <c r="B174" s="14" t="str">
        <f>CONCATENATE(INDEX(Basislijst!E$2:E$529,MATCH($A174,Basislijst!$D$2:$D$529,0)),", ",INDEX(Basislijst!F$2:F$529,MATCH($A174,Basislijst!$D$2:$D$529,0)))</f>
        <v>STEGINK, Ymke</v>
      </c>
      <c r="C174" s="13" t="str">
        <f>INDEX(Basislijst!C$2:C$529,MATCH($A174,Basislijst!$D$2:$D$529,0))</f>
        <v>RESTORE CYCLING</v>
      </c>
      <c r="D174" s="13" t="str">
        <f>INDEX(Basislijst!H$2:H$529,MATCH($A174,Basislijst!$D$2:$D$529,0))</f>
        <v>NED</v>
      </c>
      <c r="E174" s="13" t="str">
        <f>INDEX(Basislijst!G$2:G$529,MATCH($A174,Basislijst!$D$2:$D$529,0))</f>
        <v>NED19920327</v>
      </c>
    </row>
    <row r="175" spans="1:5" ht="12.75">
      <c r="A175" s="3">
        <v>291</v>
      </c>
      <c r="B175" s="14" t="str">
        <f>CONCATENATE(INDEX(Basislijst!E$2:E$529,MATCH($A175,Basislijst!$D$2:$D$529,0)),", ",INDEX(Basislijst!F$2:F$529,MATCH($A175,Basislijst!$D$2:$D$529,0)))</f>
        <v>WINGERDEN, Josien van </v>
      </c>
      <c r="C175" s="13" t="str">
        <f>INDEX(Basislijst!C$2:C$529,MATCH($A175,Basislijst!$D$2:$D$529,0))</f>
        <v>SRAM</v>
      </c>
      <c r="D175" s="13" t="str">
        <f>INDEX(Basislijst!H$2:H$529,MATCH($A175,Basislijst!$D$2:$D$529,0))</f>
        <v>NED</v>
      </c>
      <c r="E175" s="13" t="str">
        <f>INDEX(Basislijst!G$2:G$529,MATCH($A175,Basislijst!$D$2:$D$529,0))</f>
        <v>NED19870922</v>
      </c>
    </row>
    <row r="176" spans="1:5" ht="12.75">
      <c r="A176" s="3">
        <v>292</v>
      </c>
      <c r="B176" s="14" t="str">
        <f>CONCATENATE(INDEX(Basislijst!E$2:E$529,MATCH($A176,Basislijst!$D$2:$D$529,0)),", ",INDEX(Basislijst!F$2:F$529,MATCH($A176,Basislijst!$D$2:$D$529,0)))</f>
        <v>HOEK, Bianca van den</v>
      </c>
      <c r="C176" s="13" t="str">
        <f>INDEX(Basislijst!C$2:C$529,MATCH($A176,Basislijst!$D$2:$D$529,0))</f>
        <v>SRAM</v>
      </c>
      <c r="D176" s="13" t="str">
        <f>INDEX(Basislijst!H$2:H$529,MATCH($A176,Basislijst!$D$2:$D$529,0))</f>
        <v>NED</v>
      </c>
      <c r="E176" s="13" t="str">
        <f>INDEX(Basislijst!G$2:G$529,MATCH($A176,Basislijst!$D$2:$D$529,0))</f>
        <v>NED19760728</v>
      </c>
    </row>
    <row r="177" spans="1:5" ht="12.75">
      <c r="A177" s="3">
        <v>293</v>
      </c>
      <c r="B177" s="14" t="str">
        <f>CONCATENATE(INDEX(Basislijst!E$2:E$529,MATCH($A177,Basislijst!$D$2:$D$529,0)),", ",INDEX(Basislijst!F$2:F$529,MATCH($A177,Basislijst!$D$2:$D$529,0)))</f>
        <v>VEGHEL, Sandra van </v>
      </c>
      <c r="C177" s="13" t="str">
        <f>INDEX(Basislijst!C$2:C$529,MATCH($A177,Basislijst!$D$2:$D$529,0))</f>
        <v>SRAM</v>
      </c>
      <c r="D177" s="13" t="str">
        <f>INDEX(Basislijst!H$2:H$529,MATCH($A177,Basislijst!$D$2:$D$529,0))</f>
        <v>NED</v>
      </c>
      <c r="E177" s="13" t="str">
        <f>INDEX(Basislijst!G$2:G$529,MATCH($A177,Basislijst!$D$2:$D$529,0))</f>
        <v>NED19821016</v>
      </c>
    </row>
    <row r="178" spans="1:5" ht="12.75">
      <c r="A178" s="3">
        <v>294</v>
      </c>
      <c r="B178" s="14" t="str">
        <f>CONCATENATE(INDEX(Basislijst!E$2:E$529,MATCH($A178,Basislijst!$D$2:$D$529,0)),", ",INDEX(Basislijst!F$2:F$529,MATCH($A178,Basislijst!$D$2:$D$529,0)))</f>
        <v>WIGBOLD, Juliette </v>
      </c>
      <c r="C178" s="13" t="str">
        <f>INDEX(Basislijst!C$2:C$529,MATCH($A178,Basislijst!$D$2:$D$529,0))</f>
        <v>SRAM</v>
      </c>
      <c r="D178" s="13" t="str">
        <f>INDEX(Basislijst!H$2:H$529,MATCH($A178,Basislijst!$D$2:$D$529,0))</f>
        <v>NED</v>
      </c>
      <c r="E178" s="13" t="str">
        <f>INDEX(Basislijst!G$2:G$529,MATCH($A178,Basislijst!$D$2:$D$529,0))</f>
        <v>NED19861109</v>
      </c>
    </row>
    <row r="179" spans="1:5" ht="12.75">
      <c r="A179" s="3">
        <v>295</v>
      </c>
      <c r="B179" s="14" t="str">
        <f>CONCATENATE(INDEX(Basislijst!E$2:E$529,MATCH($A179,Basislijst!$D$2:$D$529,0)),", ",INDEX(Basislijst!F$2:F$529,MATCH($A179,Basislijst!$D$2:$D$529,0)))</f>
        <v>KOSTER, Olivia </v>
      </c>
      <c r="C179" s="13" t="str">
        <f>INDEX(Basislijst!C$2:C$529,MATCH($A179,Basislijst!$D$2:$D$529,0))</f>
        <v>SRAM</v>
      </c>
      <c r="D179" s="13" t="str">
        <f>INDEX(Basislijst!H$2:H$529,MATCH($A179,Basislijst!$D$2:$D$529,0))</f>
        <v>NED</v>
      </c>
      <c r="E179" s="13" t="str">
        <f>INDEX(Basislijst!G$2:G$529,MATCH($A179,Basislijst!$D$2:$D$529,0))</f>
        <v>NED19811027</v>
      </c>
    </row>
    <row r="180" spans="1:5" ht="12.75">
      <c r="A180" s="3">
        <v>296</v>
      </c>
      <c r="B180" s="14" t="str">
        <f>CONCATENATE(INDEX(Basislijst!E$2:E$529,MATCH($A180,Basislijst!$D$2:$D$529,0)),", ",INDEX(Basislijst!F$2:F$529,MATCH($A180,Basislijst!$D$2:$D$529,0)))</f>
        <v>TURPIJN, Laura </v>
      </c>
      <c r="C180" s="13" t="str">
        <f>INDEX(Basislijst!C$2:C$529,MATCH($A180,Basislijst!$D$2:$D$529,0))</f>
        <v>SRAM</v>
      </c>
      <c r="D180" s="13" t="str">
        <f>INDEX(Basislijst!H$2:H$529,MATCH($A180,Basislijst!$D$2:$D$529,0))</f>
        <v>NED</v>
      </c>
      <c r="E180" s="13" t="str">
        <f>INDEX(Basislijst!G$2:G$529,MATCH($A180,Basislijst!$D$2:$D$529,0))</f>
        <v>NED19781226</v>
      </c>
    </row>
    <row r="181" spans="2:5" ht="12.75">
      <c r="B181" s="14"/>
      <c r="C181" s="13"/>
      <c r="D181" s="13"/>
      <c r="E181" s="13"/>
    </row>
    <row r="182" spans="2:5" ht="12.75">
      <c r="B182" s="14"/>
      <c r="C182" s="13"/>
      <c r="D182" s="13"/>
      <c r="E182" s="13"/>
    </row>
    <row r="183" spans="2:5" ht="12.75">
      <c r="B183" s="14"/>
      <c r="C183" s="13"/>
      <c r="D183" s="13"/>
      <c r="E183" s="13"/>
    </row>
    <row r="184" spans="2:5" ht="12.75">
      <c r="B184" s="14"/>
      <c r="C184" s="13"/>
      <c r="D184" s="13"/>
      <c r="E184" s="13"/>
    </row>
    <row r="185" spans="2:5" ht="12.75">
      <c r="B185" s="14"/>
      <c r="C185" s="13"/>
      <c r="D185" s="13"/>
      <c r="E185" s="13"/>
    </row>
    <row r="186" spans="2:5" ht="12.75">
      <c r="B186" s="14"/>
      <c r="C186" s="13"/>
      <c r="D186" s="13"/>
      <c r="E186" s="13"/>
    </row>
    <row r="187" spans="2:5" ht="12.75">
      <c r="B187" s="14"/>
      <c r="C187" s="13"/>
      <c r="D187" s="13"/>
      <c r="E187" s="13"/>
    </row>
    <row r="188" spans="2:5" ht="12.75">
      <c r="B188" s="14"/>
      <c r="C188" s="13"/>
      <c r="D188" s="13"/>
      <c r="E188" s="13"/>
    </row>
    <row r="189" spans="2:5" ht="12.75">
      <c r="B189" s="14"/>
      <c r="C189" s="13"/>
      <c r="D189" s="13"/>
      <c r="E189" s="13"/>
    </row>
    <row r="190" spans="2:5" ht="12.75">
      <c r="B190" s="14"/>
      <c r="C190" s="13"/>
      <c r="D190" s="13"/>
      <c r="E190" s="13"/>
    </row>
    <row r="191" spans="2:5" ht="12.75">
      <c r="B191" s="14"/>
      <c r="C191" s="13"/>
      <c r="D191" s="13"/>
      <c r="E191" s="13"/>
    </row>
    <row r="192" spans="2:5" ht="12.75">
      <c r="B192" s="14"/>
      <c r="C192" s="13"/>
      <c r="D192" s="13"/>
      <c r="E192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Gebruiker</cp:lastModifiedBy>
  <cp:lastPrinted>2010-04-08T08:47:10Z</cp:lastPrinted>
  <dcterms:created xsi:type="dcterms:W3CDTF">2007-03-30T08:28:29Z</dcterms:created>
  <dcterms:modified xsi:type="dcterms:W3CDTF">2012-03-07T08:57:12Z</dcterms:modified>
  <cp:category/>
  <cp:version/>
  <cp:contentType/>
  <cp:contentStatus/>
</cp:coreProperties>
</file>